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I49" i="1"/>
  <c r="G49" i="1"/>
  <c r="L48" i="1"/>
  <c r="I48" i="1"/>
  <c r="G48" i="1"/>
  <c r="L47" i="1"/>
  <c r="G47" i="1"/>
  <c r="I47" i="1" s="1"/>
  <c r="L46" i="1"/>
  <c r="G46" i="1"/>
  <c r="I46" i="1" s="1"/>
  <c r="L45" i="1"/>
  <c r="I45" i="1"/>
  <c r="G45" i="1"/>
  <c r="L44" i="1"/>
  <c r="I44" i="1"/>
  <c r="G44" i="1"/>
  <c r="L43" i="1"/>
  <c r="G43" i="1"/>
  <c r="I43" i="1" s="1"/>
  <c r="L42" i="1"/>
  <c r="G42" i="1"/>
  <c r="I42" i="1" s="1"/>
  <c r="L41" i="1"/>
  <c r="I41" i="1"/>
  <c r="G41" i="1"/>
  <c r="L40" i="1"/>
  <c r="I40" i="1"/>
  <c r="G40" i="1"/>
  <c r="L39" i="1"/>
  <c r="G39" i="1"/>
  <c r="I39" i="1" s="1"/>
  <c r="L38" i="1"/>
  <c r="G38" i="1"/>
  <c r="I38" i="1" s="1"/>
  <c r="L37" i="1"/>
  <c r="L50" i="1" s="1"/>
  <c r="I37" i="1"/>
  <c r="G37" i="1"/>
  <c r="G50" i="1" s="1"/>
  <c r="M36" i="1"/>
  <c r="K36" i="1"/>
  <c r="J36" i="1"/>
  <c r="H36" i="1"/>
  <c r="F36" i="1"/>
  <c r="E36" i="1"/>
  <c r="L35" i="1"/>
  <c r="I35" i="1"/>
  <c r="G35" i="1"/>
  <c r="L34" i="1"/>
  <c r="I34" i="1"/>
  <c r="G34" i="1"/>
  <c r="L33" i="1"/>
  <c r="G33" i="1"/>
  <c r="I33" i="1" s="1"/>
  <c r="L32" i="1"/>
  <c r="G32" i="1"/>
  <c r="I32" i="1" s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I27" i="1"/>
  <c r="G27" i="1"/>
  <c r="L26" i="1"/>
  <c r="I26" i="1"/>
  <c r="G26" i="1"/>
  <c r="L25" i="1"/>
  <c r="G25" i="1"/>
  <c r="I25" i="1" s="1"/>
  <c r="L24" i="1"/>
  <c r="G24" i="1"/>
  <c r="I24" i="1" s="1"/>
  <c r="L23" i="1"/>
  <c r="L36" i="1" s="1"/>
  <c r="I23" i="1"/>
  <c r="G23" i="1"/>
  <c r="G36" i="1" s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I21" i="1"/>
  <c r="G21" i="1"/>
  <c r="L20" i="1"/>
  <c r="I20" i="1"/>
  <c r="G20" i="1"/>
  <c r="L19" i="1"/>
  <c r="G19" i="1"/>
  <c r="I19" i="1" s="1"/>
  <c r="L18" i="1"/>
  <c r="G18" i="1"/>
  <c r="I18" i="1" s="1"/>
  <c r="L17" i="1"/>
  <c r="I17" i="1"/>
  <c r="G17" i="1"/>
  <c r="L16" i="1"/>
  <c r="I16" i="1"/>
  <c r="G16" i="1"/>
  <c r="L15" i="1"/>
  <c r="G15" i="1"/>
  <c r="I15" i="1" s="1"/>
  <c r="L14" i="1"/>
  <c r="G14" i="1"/>
  <c r="I14" i="1" s="1"/>
  <c r="L13" i="1"/>
  <c r="I13" i="1"/>
  <c r="G13" i="1"/>
  <c r="L12" i="1"/>
  <c r="I12" i="1"/>
  <c r="G12" i="1"/>
  <c r="L11" i="1"/>
  <c r="G11" i="1"/>
  <c r="I11" i="1" s="1"/>
  <c r="L10" i="1"/>
  <c r="G10" i="1"/>
  <c r="I10" i="1" s="1"/>
  <c r="L9" i="1"/>
  <c r="L22" i="1" s="1"/>
  <c r="L51" i="1" s="1"/>
  <c r="I9" i="1"/>
  <c r="G9" i="1"/>
  <c r="I36" i="1" l="1"/>
  <c r="I50" i="1"/>
  <c r="I22" i="1"/>
  <c r="I51" i="1" s="1"/>
  <c r="G22" i="1"/>
  <c r="G51" i="1" s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<sst xmlns="http://schemas.openxmlformats.org/spreadsheetml/2006/main" count="41" uniqueCount="32">
  <si>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</si>
  <si>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</si>
  <si>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</si>
  <si>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</si>
  <si>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</si>
  <si>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</si>
  <si>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</si>
  <si>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</si>
  <si>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</si>
  <si>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</si>
  <si>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</si>
  <si>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</si>
  <si>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</si>
  <si>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</si>
  <si>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</si>
  <si>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</si>
  <si>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</si>
  <si>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</si>
  <si>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</si>
  <si>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</si>
  <si>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</si>
  <si>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</si>
  <si>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</si>
  <si>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</si>
  <si>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</si>
  <si>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</si>
  <si>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</si>
  <si>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</si>
  <si>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</si>
  <si>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</si>
  <si>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POSIÇÃO: AGOSTO/2020</t>
  </si>
  <si>
    <t>PODER/ÓRGÃO/UNIDADE: 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</si>
</sst>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32" xfId="2" applyNumberFormat="1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60" xfId="2" applyNumberFormat="1" applyFont="1" applyBorder="1" applyAlignment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</cellXfs>
  <cellStyles count="38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"/>
    <cellStyle name="Separador de milhares 2 10" xfId="284"/>
    <cellStyle name="Separador de milhares 2 2" xfId="285"/>
    <cellStyle name="Separador de milhares 2 2 2 10" xfId="286"/>
    <cellStyle name="Separador de milhares 2 2 2 13" xfId="287"/>
    <cellStyle name="Separador de milhares 2 2 2 2 2" xfId="288"/>
    <cellStyle name="Separador de milhares 2 2 2 36" xfId="289"/>
    <cellStyle name="Separador de milhares 2 2 3" xfId="290"/>
    <cellStyle name="Separador de milhares 2 2 6" xfId="291"/>
    <cellStyle name="Separador de milhares 2 2_00_Decisão Anexo V 2015_MEMORIAL_Oficial SOF" xfId="292"/>
    <cellStyle name="Separador de milhares 2 3" xfId="293"/>
    <cellStyle name="Separador de milhares 2 3 2" xfId="294"/>
    <cellStyle name="Separador de milhares 2 3 2 2" xfId="295"/>
    <cellStyle name="Separador de milhares 2 3 2 2 2" xfId="296"/>
    <cellStyle name="Separador de milhares 2 3 2 2_00_Decisão Anexo V 2015_MEMORIAL_Oficial SOF" xfId="297"/>
    <cellStyle name="Separador de milhares 2 3 2_00_Decisão Anexo V 2015_MEMORIAL_Oficial SOF" xfId="298"/>
    <cellStyle name="Separador de milhares 2 3 3" xfId="299"/>
    <cellStyle name="Separador de milhares 2 3_00_Decisão Anexo V 2015_MEMORIAL_Oficial SOF" xfId="300"/>
    <cellStyle name="Separador de milhares 2 4" xfId="301"/>
    <cellStyle name="Separador de milhares 2 5" xfId="302"/>
    <cellStyle name="Separador de milhares 2 5 2" xfId="303"/>
    <cellStyle name="Separador de milhares 2 5_00_Decisão Anexo V 2015_MEMORIAL_Oficial SOF" xfId="304"/>
    <cellStyle name="Separador de milhares 2_00_Decisão Anexo V 2015_MEMORIAL_Oficial SOF" xfId="305"/>
    <cellStyle name="Separador de milhares 3" xfId="306"/>
    <cellStyle name="Separador de milhares 3 2" xfId="307"/>
    <cellStyle name="Separador de milhares 3 3" xfId="308"/>
    <cellStyle name="Separador de milhares 3_00_Decisão Anexo V 2015_MEMORIAL_Oficial SOF" xfId="309"/>
    <cellStyle name="Separador de milhares 4" xfId="310"/>
    <cellStyle name="Separador de milhares 5" xfId="311"/>
    <cellStyle name="Separador de milhares 6" xfId="312"/>
    <cellStyle name="Separador de milhares 7" xfId="313"/>
    <cellStyle name="Separador de milhares 8" xfId="314"/>
    <cellStyle name="Separador de milhares 9" xfId="315"/>
    <cellStyle name="TableStyleLight1" xfId="316"/>
    <cellStyle name="TableStyleLight1 2" xfId="317"/>
    <cellStyle name="TableStyleLight1 3" xfId="318"/>
    <cellStyle name="TableStyleLight1 5" xfId="319"/>
    <cellStyle name="TableStyleLight1_00_Decisão Anexo V 2015_MEMORIAL_Oficial SOF" xfId="320"/>
    <cellStyle name="Texto de Aviso 2" xfId="321"/>
    <cellStyle name="Texto de Aviso 2 2" xfId="322"/>
    <cellStyle name="Texto de Aviso 2_05_Impactos_Demais PLs_2013_Dados CNJ de jul-12" xfId="323"/>
    <cellStyle name="Texto de Aviso 3" xfId="324"/>
    <cellStyle name="Texto de Aviso 4" xfId="325"/>
    <cellStyle name="Texto Explicativo 2" xfId="326"/>
    <cellStyle name="Texto Explicativo 2 2" xfId="327"/>
    <cellStyle name="Texto Explicativo 2_05_Impactos_Demais PLs_2013_Dados CNJ de jul-12" xfId="328"/>
    <cellStyle name="Texto Explicativo 3" xfId="329"/>
    <cellStyle name="Texto Explicativo 4" xfId="330"/>
    <cellStyle name="Texto, derecha" xfId="331"/>
    <cellStyle name="Texto, izquierda" xfId="332"/>
    <cellStyle name="Title" xfId="333"/>
    <cellStyle name="Titulo" xfId="334"/>
    <cellStyle name="Título 1 1" xfId="335"/>
    <cellStyle name="Título 1 2" xfId="336"/>
    <cellStyle name="Título 1 2 2" xfId="337"/>
    <cellStyle name="Título 1 2_05_Impactos_Demais PLs_2013_Dados CNJ de jul-12" xfId="338"/>
    <cellStyle name="Título 1 3" xfId="339"/>
    <cellStyle name="Título 1 4" xfId="340"/>
    <cellStyle name="Título 10" xfId="341"/>
    <cellStyle name="Título 11" xfId="342"/>
    <cellStyle name="Título 2 2" xfId="343"/>
    <cellStyle name="Título 2 2 2" xfId="344"/>
    <cellStyle name="Título 2 2_05_Impactos_Demais PLs_2013_Dados CNJ de jul-12" xfId="345"/>
    <cellStyle name="Título 2 3" xfId="346"/>
    <cellStyle name="Título 2 4" xfId="347"/>
    <cellStyle name="Título 3 2" xfId="348"/>
    <cellStyle name="Título 3 2 2" xfId="349"/>
    <cellStyle name="Título 3 2_05_Impactos_Demais PLs_2013_Dados CNJ de jul-12" xfId="350"/>
    <cellStyle name="Título 3 3" xfId="351"/>
    <cellStyle name="Título 3 4" xfId="352"/>
    <cellStyle name="Título 4 2" xfId="353"/>
    <cellStyle name="Título 4 2 2" xfId="354"/>
    <cellStyle name="Título 4 2_05_Impactos_Demais PLs_2013_Dados CNJ de jul-12" xfId="355"/>
    <cellStyle name="Título 4 3" xfId="356"/>
    <cellStyle name="Título 4 4" xfId="357"/>
    <cellStyle name="Título 5" xfId="358"/>
    <cellStyle name="Título 5 2" xfId="359"/>
    <cellStyle name="Título 5 3" xfId="360"/>
    <cellStyle name="Título 5_05_Impactos_Demais PLs_2013_Dados CNJ de jul-12" xfId="361"/>
    <cellStyle name="Título 6" xfId="362"/>
    <cellStyle name="Título 6 2" xfId="363"/>
    <cellStyle name="Título 6_34" xfId="364"/>
    <cellStyle name="Título 7" xfId="365"/>
    <cellStyle name="Título 8" xfId="366"/>
    <cellStyle name="Título 9" xfId="367"/>
    <cellStyle name="Titulo_00_Equalização ASMED_SOF" xfId="368"/>
    <cellStyle name="Titulo1" xfId="369"/>
    <cellStyle name="Titulo2" xfId="370"/>
    <cellStyle name="Total 2" xfId="371"/>
    <cellStyle name="Total 2 2" xfId="372"/>
    <cellStyle name="Total 2_05_Impactos_Demais PLs_2013_Dados CNJ de jul-12" xfId="373"/>
    <cellStyle name="Total 3" xfId="374"/>
    <cellStyle name="Total 4" xfId="375"/>
    <cellStyle name="V¡rgula" xfId="376"/>
    <cellStyle name="V¡rgula0" xfId="377"/>
    <cellStyle name="Vírgul - Estilo1" xfId="378"/>
    <cellStyle name="Vírgula" xfId="1" builtinId="3"/>
    <cellStyle name="Vírgula 2" xfId="379"/>
    <cellStyle name="Vírgula 3" xfId="380"/>
    <cellStyle name="Vírgula 4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A4" sqref="A4:M4"/>
    </sheetView>
  </sheetViews>
  <sheetFormatPr defaultColWidth="9.109375" defaultRowHeight="13.2"/>
  <cols>
    <col min="1" max="1" width="11.109375" style="117" customWidth="1"/>
    <col min="2" max="2" width="11.88671875" style="117" customWidth="1"/>
    <col min="3" max="3" width="12.109375" style="2" customWidth="1"/>
    <col min="4" max="4" width="18" style="2" customWidth="1"/>
    <col min="5" max="5" width="14.33203125" style="2" customWidth="1"/>
    <col min="6" max="6" width="13.44140625" style="2" customWidth="1"/>
    <col min="7" max="7" width="14.88671875" style="118" customWidth="1"/>
    <col min="8" max="9" width="13.88671875" style="2" customWidth="1"/>
    <col min="10" max="10" width="14.6640625" style="2" customWidth="1"/>
    <col min="11" max="11" width="14.33203125" style="2" customWidth="1"/>
    <col min="12" max="12" width="14.44140625" style="2" customWidth="1"/>
    <col min="13" max="13" width="18.5546875" style="2" customWidth="1"/>
    <col min="14" max="16384" width="9.10937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30</v>
      </c>
      <c r="M5" s="8"/>
    </row>
    <row r="6" spans="1:13" ht="12.75" customHeight="1" thickTop="1">
      <c r="A6" s="9" t="s">
        <v>2</v>
      </c>
      <c r="B6" s="10"/>
      <c r="C6" s="10"/>
      <c r="D6" s="11"/>
      <c r="E6" s="12" t="s">
        <v>3</v>
      </c>
      <c r="F6" s="13"/>
      <c r="G6" s="13"/>
      <c r="H6" s="13"/>
      <c r="I6" s="14"/>
      <c r="J6" s="15" t="s">
        <v>4</v>
      </c>
      <c r="K6" s="16"/>
      <c r="L6" s="17"/>
      <c r="M6" s="18" t="s">
        <v>5</v>
      </c>
    </row>
    <row r="7" spans="1:13" ht="21" customHeight="1">
      <c r="A7" s="19"/>
      <c r="B7" s="20"/>
      <c r="C7" s="20"/>
      <c r="D7" s="21"/>
      <c r="E7" s="22" t="s">
        <v>6</v>
      </c>
      <c r="F7" s="23"/>
      <c r="G7" s="23"/>
      <c r="H7" s="23" t="s">
        <v>7</v>
      </c>
      <c r="I7" s="24" t="s">
        <v>8</v>
      </c>
      <c r="J7" s="22" t="s">
        <v>9</v>
      </c>
      <c r="K7" s="23" t="s">
        <v>10</v>
      </c>
      <c r="L7" s="25" t="s">
        <v>8</v>
      </c>
      <c r="M7" s="26"/>
    </row>
    <row r="8" spans="1:13" ht="44.4" customHeight="1">
      <c r="A8" s="27" t="s">
        <v>11</v>
      </c>
      <c r="B8" s="28" t="s">
        <v>12</v>
      </c>
      <c r="C8" s="28" t="s">
        <v>13</v>
      </c>
      <c r="D8" s="29" t="s">
        <v>14</v>
      </c>
      <c r="E8" s="27" t="s">
        <v>15</v>
      </c>
      <c r="F8" s="28" t="s">
        <v>16</v>
      </c>
      <c r="G8" s="30" t="s">
        <v>17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18</v>
      </c>
      <c r="B9" s="32" t="s">
        <v>19</v>
      </c>
      <c r="C9" s="33" t="s">
        <v>20</v>
      </c>
      <c r="D9" s="34">
        <v>13</v>
      </c>
      <c r="E9" s="35">
        <v>57</v>
      </c>
      <c r="F9" s="36"/>
      <c r="G9" s="37">
        <f>E9+F9</f>
        <v>57</v>
      </c>
      <c r="H9" s="38"/>
      <c r="I9" s="37">
        <f>G9+H9</f>
        <v>57</v>
      </c>
      <c r="J9" s="35">
        <v>24</v>
      </c>
      <c r="K9" s="36">
        <v>4</v>
      </c>
      <c r="L9" s="39">
        <f>J9+K9</f>
        <v>28</v>
      </c>
      <c r="M9" s="40">
        <v>3</v>
      </c>
    </row>
    <row r="10" spans="1:13" s="41" customFormat="1" ht="12.75" customHeight="1">
      <c r="A10" s="42"/>
      <c r="B10" s="43"/>
      <c r="C10" s="44"/>
      <c r="D10" s="45">
        <v>12</v>
      </c>
      <c r="E10" s="46">
        <v>7</v>
      </c>
      <c r="F10" s="47"/>
      <c r="G10" s="48">
        <f t="shared" ref="G10:G33" si="0">E10+F10</f>
        <v>7</v>
      </c>
      <c r="H10" s="49"/>
      <c r="I10" s="48">
        <f t="shared" ref="I10:I49" si="1">G10+H10</f>
        <v>7</v>
      </c>
      <c r="J10" s="46"/>
      <c r="K10" s="47"/>
      <c r="L10" s="50">
        <f t="shared" ref="L10:L49" si="2">J10+K10</f>
        <v>0</v>
      </c>
      <c r="M10" s="51"/>
    </row>
    <row r="11" spans="1:13" s="41" customFormat="1" ht="12.75" customHeight="1">
      <c r="A11" s="42"/>
      <c r="B11" s="43"/>
      <c r="C11" s="52"/>
      <c r="D11" s="53">
        <v>11</v>
      </c>
      <c r="E11" s="54">
        <v>6</v>
      </c>
      <c r="F11" s="55"/>
      <c r="G11" s="56">
        <f t="shared" si="0"/>
        <v>6</v>
      </c>
      <c r="H11" s="49"/>
      <c r="I11" s="56">
        <f t="shared" si="1"/>
        <v>6</v>
      </c>
      <c r="J11" s="54"/>
      <c r="K11" s="55"/>
      <c r="L11" s="57">
        <f t="shared" si="2"/>
        <v>0</v>
      </c>
      <c r="M11" s="58"/>
    </row>
    <row r="12" spans="1:13" s="41" customFormat="1" ht="12.75" customHeight="1">
      <c r="A12" s="42"/>
      <c r="B12" s="43"/>
      <c r="C12" s="59" t="s">
        <v>21</v>
      </c>
      <c r="D12" s="34">
        <v>10</v>
      </c>
      <c r="E12" s="35">
        <v>3</v>
      </c>
      <c r="F12" s="36"/>
      <c r="G12" s="37">
        <f t="shared" si="0"/>
        <v>3</v>
      </c>
      <c r="H12" s="49"/>
      <c r="I12" s="37">
        <f t="shared" si="1"/>
        <v>3</v>
      </c>
      <c r="J12" s="35"/>
      <c r="K12" s="36"/>
      <c r="L12" s="39">
        <f t="shared" si="2"/>
        <v>0</v>
      </c>
      <c r="M12" s="40"/>
    </row>
    <row r="13" spans="1:13" s="41" customFormat="1" ht="12.75" customHeight="1">
      <c r="A13" s="42"/>
      <c r="B13" s="43"/>
      <c r="C13" s="44"/>
      <c r="D13" s="45">
        <v>9</v>
      </c>
      <c r="E13" s="46">
        <v>13</v>
      </c>
      <c r="F13" s="47"/>
      <c r="G13" s="48">
        <f t="shared" si="0"/>
        <v>13</v>
      </c>
      <c r="H13" s="49"/>
      <c r="I13" s="48">
        <f t="shared" si="1"/>
        <v>13</v>
      </c>
      <c r="J13" s="46"/>
      <c r="K13" s="47"/>
      <c r="L13" s="50">
        <f t="shared" si="2"/>
        <v>0</v>
      </c>
      <c r="M13" s="51"/>
    </row>
    <row r="14" spans="1:13" s="41" customFormat="1" ht="12.75" customHeight="1">
      <c r="A14" s="42"/>
      <c r="B14" s="43"/>
      <c r="C14" s="44"/>
      <c r="D14" s="45">
        <v>8</v>
      </c>
      <c r="E14" s="46">
        <v>5</v>
      </c>
      <c r="F14" s="47"/>
      <c r="G14" s="48">
        <f t="shared" si="0"/>
        <v>5</v>
      </c>
      <c r="H14" s="49"/>
      <c r="I14" s="48">
        <f t="shared" si="1"/>
        <v>5</v>
      </c>
      <c r="J14" s="46"/>
      <c r="K14" s="47"/>
      <c r="L14" s="50">
        <f t="shared" si="2"/>
        <v>0</v>
      </c>
      <c r="M14" s="51"/>
    </row>
    <row r="15" spans="1:13" s="41" customFormat="1" ht="12.75" customHeight="1">
      <c r="A15" s="42"/>
      <c r="B15" s="43"/>
      <c r="C15" s="44"/>
      <c r="D15" s="60">
        <v>7</v>
      </c>
      <c r="E15" s="61">
        <v>0</v>
      </c>
      <c r="F15" s="62"/>
      <c r="G15" s="63">
        <f t="shared" si="0"/>
        <v>0</v>
      </c>
      <c r="H15" s="49"/>
      <c r="I15" s="63">
        <f t="shared" si="1"/>
        <v>0</v>
      </c>
      <c r="J15" s="61"/>
      <c r="K15" s="62"/>
      <c r="L15" s="64">
        <f t="shared" si="2"/>
        <v>0</v>
      </c>
      <c r="M15" s="65"/>
    </row>
    <row r="16" spans="1:13" s="41" customFormat="1" ht="12.75" customHeight="1">
      <c r="A16" s="42"/>
      <c r="B16" s="43"/>
      <c r="C16" s="52"/>
      <c r="D16" s="53">
        <v>6</v>
      </c>
      <c r="E16" s="54">
        <v>6</v>
      </c>
      <c r="F16" s="55"/>
      <c r="G16" s="56">
        <f t="shared" si="0"/>
        <v>6</v>
      </c>
      <c r="H16" s="49"/>
      <c r="I16" s="56">
        <f t="shared" si="1"/>
        <v>6</v>
      </c>
      <c r="J16" s="54"/>
      <c r="K16" s="55"/>
      <c r="L16" s="57">
        <f t="shared" si="2"/>
        <v>0</v>
      </c>
      <c r="M16" s="58"/>
    </row>
    <row r="17" spans="1:13" s="41" customFormat="1" ht="12.75" customHeight="1">
      <c r="A17" s="42"/>
      <c r="B17" s="43"/>
      <c r="C17" s="59" t="s">
        <v>22</v>
      </c>
      <c r="D17" s="34">
        <v>5</v>
      </c>
      <c r="E17" s="35">
        <v>5</v>
      </c>
      <c r="F17" s="36"/>
      <c r="G17" s="37">
        <f t="shared" si="0"/>
        <v>5</v>
      </c>
      <c r="H17" s="49"/>
      <c r="I17" s="37">
        <f t="shared" si="1"/>
        <v>5</v>
      </c>
      <c r="J17" s="35"/>
      <c r="K17" s="36"/>
      <c r="L17" s="39">
        <f t="shared" si="2"/>
        <v>0</v>
      </c>
      <c r="M17" s="40"/>
    </row>
    <row r="18" spans="1:13" s="41" customFormat="1" ht="12.75" customHeight="1">
      <c r="A18" s="42"/>
      <c r="B18" s="43"/>
      <c r="C18" s="44"/>
      <c r="D18" s="45">
        <v>4</v>
      </c>
      <c r="E18" s="46">
        <v>4</v>
      </c>
      <c r="F18" s="47"/>
      <c r="G18" s="48">
        <f t="shared" si="0"/>
        <v>4</v>
      </c>
      <c r="H18" s="49"/>
      <c r="I18" s="48">
        <f t="shared" si="1"/>
        <v>4</v>
      </c>
      <c r="J18" s="46"/>
      <c r="K18" s="47"/>
      <c r="L18" s="50">
        <f t="shared" si="2"/>
        <v>0</v>
      </c>
      <c r="M18" s="51"/>
    </row>
    <row r="19" spans="1:13" s="41" customFormat="1" ht="12.75" customHeight="1">
      <c r="A19" s="42"/>
      <c r="B19" s="43"/>
      <c r="C19" s="44"/>
      <c r="D19" s="45">
        <v>3</v>
      </c>
      <c r="E19" s="46"/>
      <c r="F19" s="46">
        <v>5</v>
      </c>
      <c r="G19" s="48">
        <f t="shared" si="0"/>
        <v>5</v>
      </c>
      <c r="H19" s="49"/>
      <c r="I19" s="48">
        <f t="shared" si="1"/>
        <v>5</v>
      </c>
      <c r="J19" s="46"/>
      <c r="K19" s="47"/>
      <c r="L19" s="50">
        <f t="shared" si="2"/>
        <v>0</v>
      </c>
      <c r="M19" s="51"/>
    </row>
    <row r="20" spans="1:13" s="41" customFormat="1" ht="12.75" customHeight="1">
      <c r="A20" s="42"/>
      <c r="B20" s="43"/>
      <c r="C20" s="44"/>
      <c r="D20" s="45">
        <v>2</v>
      </c>
      <c r="E20" s="61"/>
      <c r="F20" s="61">
        <v>2</v>
      </c>
      <c r="G20" s="63">
        <f t="shared" si="0"/>
        <v>2</v>
      </c>
      <c r="H20" s="49"/>
      <c r="I20" s="63">
        <f t="shared" si="1"/>
        <v>2</v>
      </c>
      <c r="J20" s="61"/>
      <c r="K20" s="62"/>
      <c r="L20" s="64">
        <f t="shared" si="2"/>
        <v>0</v>
      </c>
      <c r="M20" s="65"/>
    </row>
    <row r="21" spans="1:13" s="41" customFormat="1" ht="12.75" customHeight="1">
      <c r="A21" s="42"/>
      <c r="B21" s="43"/>
      <c r="C21" s="44"/>
      <c r="D21" s="60">
        <v>1</v>
      </c>
      <c r="E21" s="66"/>
      <c r="F21" s="66">
        <v>3</v>
      </c>
      <c r="G21" s="67">
        <f t="shared" si="0"/>
        <v>3</v>
      </c>
      <c r="H21" s="68">
        <v>9</v>
      </c>
      <c r="I21" s="67">
        <f t="shared" si="1"/>
        <v>12</v>
      </c>
      <c r="J21" s="66"/>
      <c r="K21" s="68"/>
      <c r="L21" s="69">
        <f t="shared" si="2"/>
        <v>0</v>
      </c>
      <c r="M21" s="70"/>
    </row>
    <row r="22" spans="1:13" s="80" customFormat="1" ht="12.75" customHeight="1">
      <c r="A22" s="71"/>
      <c r="B22" s="72"/>
      <c r="C22" s="73"/>
      <c r="D22" s="74" t="s">
        <v>23</v>
      </c>
      <c r="E22" s="75">
        <f>SUM(E9:E21)</f>
        <v>106</v>
      </c>
      <c r="F22" s="76">
        <f t="shared" ref="F22:M22" si="3">SUM(F9:F21)</f>
        <v>10</v>
      </c>
      <c r="G22" s="76">
        <f t="shared" si="3"/>
        <v>116</v>
      </c>
      <c r="H22" s="77">
        <f t="shared" si="3"/>
        <v>9</v>
      </c>
      <c r="I22" s="76">
        <f t="shared" si="3"/>
        <v>125</v>
      </c>
      <c r="J22" s="75">
        <f t="shared" si="3"/>
        <v>24</v>
      </c>
      <c r="K22" s="76">
        <f t="shared" si="3"/>
        <v>4</v>
      </c>
      <c r="L22" s="78">
        <f t="shared" si="3"/>
        <v>28</v>
      </c>
      <c r="M22" s="79">
        <f t="shared" si="3"/>
        <v>3</v>
      </c>
    </row>
    <row r="23" spans="1:13" s="41" customFormat="1" ht="12.75" customHeight="1">
      <c r="A23" s="31" t="s">
        <v>24</v>
      </c>
      <c r="B23" s="32" t="s">
        <v>25</v>
      </c>
      <c r="C23" s="33" t="s">
        <v>20</v>
      </c>
      <c r="D23" s="81">
        <v>13</v>
      </c>
      <c r="E23" s="82">
        <v>95</v>
      </c>
      <c r="F23" s="83"/>
      <c r="G23" s="84">
        <f t="shared" si="0"/>
        <v>95</v>
      </c>
      <c r="H23" s="38"/>
      <c r="I23" s="84">
        <f t="shared" si="1"/>
        <v>95</v>
      </c>
      <c r="J23" s="82">
        <v>35</v>
      </c>
      <c r="K23" s="83">
        <v>7</v>
      </c>
      <c r="L23" s="85">
        <f t="shared" si="2"/>
        <v>42</v>
      </c>
      <c r="M23" s="86">
        <v>11</v>
      </c>
    </row>
    <row r="24" spans="1:13" s="41" customFormat="1" ht="12.75" customHeight="1">
      <c r="A24" s="42"/>
      <c r="B24" s="43"/>
      <c r="C24" s="44"/>
      <c r="D24" s="87">
        <v>12</v>
      </c>
      <c r="E24" s="88">
        <v>10</v>
      </c>
      <c r="F24" s="89"/>
      <c r="G24" s="90">
        <f t="shared" si="0"/>
        <v>10</v>
      </c>
      <c r="H24" s="49"/>
      <c r="I24" s="90">
        <f t="shared" si="1"/>
        <v>10</v>
      </c>
      <c r="J24" s="88"/>
      <c r="K24" s="89"/>
      <c r="L24" s="91">
        <f t="shared" si="2"/>
        <v>0</v>
      </c>
      <c r="M24" s="92"/>
    </row>
    <row r="25" spans="1:13" s="41" customFormat="1" ht="12.75" customHeight="1">
      <c r="A25" s="42"/>
      <c r="B25" s="43"/>
      <c r="C25" s="52"/>
      <c r="D25" s="93">
        <v>11</v>
      </c>
      <c r="E25" s="66">
        <v>18</v>
      </c>
      <c r="F25" s="68"/>
      <c r="G25" s="67">
        <f t="shared" si="0"/>
        <v>18</v>
      </c>
      <c r="H25" s="49"/>
      <c r="I25" s="67">
        <f t="shared" si="1"/>
        <v>18</v>
      </c>
      <c r="J25" s="66"/>
      <c r="K25" s="68"/>
      <c r="L25" s="69">
        <f t="shared" si="2"/>
        <v>0</v>
      </c>
      <c r="M25" s="70"/>
    </row>
    <row r="26" spans="1:13" s="41" customFormat="1" ht="12.75" customHeight="1">
      <c r="A26" s="42"/>
      <c r="B26" s="43"/>
      <c r="C26" s="59" t="s">
        <v>21</v>
      </c>
      <c r="D26" s="81">
        <v>10</v>
      </c>
      <c r="E26" s="82">
        <v>6</v>
      </c>
      <c r="F26" s="83"/>
      <c r="G26" s="84">
        <f t="shared" si="0"/>
        <v>6</v>
      </c>
      <c r="H26" s="49"/>
      <c r="I26" s="84">
        <f t="shared" si="1"/>
        <v>6</v>
      </c>
      <c r="J26" s="82"/>
      <c r="K26" s="83"/>
      <c r="L26" s="85">
        <f t="shared" si="2"/>
        <v>0</v>
      </c>
      <c r="M26" s="86"/>
    </row>
    <row r="27" spans="1:13" s="41" customFormat="1" ht="12.75" customHeight="1">
      <c r="A27" s="42"/>
      <c r="B27" s="43"/>
      <c r="C27" s="44"/>
      <c r="D27" s="87">
        <v>9</v>
      </c>
      <c r="E27" s="88">
        <v>17</v>
      </c>
      <c r="F27" s="89"/>
      <c r="G27" s="90">
        <f t="shared" si="0"/>
        <v>17</v>
      </c>
      <c r="H27" s="49"/>
      <c r="I27" s="90">
        <f t="shared" si="1"/>
        <v>17</v>
      </c>
      <c r="J27" s="88"/>
      <c r="K27" s="89"/>
      <c r="L27" s="91">
        <f t="shared" si="2"/>
        <v>0</v>
      </c>
      <c r="M27" s="92"/>
    </row>
    <row r="28" spans="1:13" s="41" customFormat="1" ht="12.75" customHeight="1">
      <c r="A28" s="42"/>
      <c r="B28" s="43"/>
      <c r="C28" s="44"/>
      <c r="D28" s="87">
        <v>8</v>
      </c>
      <c r="E28" s="88">
        <v>4</v>
      </c>
      <c r="F28" s="89"/>
      <c r="G28" s="90">
        <f t="shared" si="0"/>
        <v>4</v>
      </c>
      <c r="H28" s="49"/>
      <c r="I28" s="90">
        <f t="shared" si="1"/>
        <v>4</v>
      </c>
      <c r="J28" s="88"/>
      <c r="K28" s="89"/>
      <c r="L28" s="91">
        <f t="shared" si="2"/>
        <v>0</v>
      </c>
      <c r="M28" s="92"/>
    </row>
    <row r="29" spans="1:13" s="41" customFormat="1" ht="12.75" customHeight="1">
      <c r="A29" s="42"/>
      <c r="B29" s="43"/>
      <c r="C29" s="44"/>
      <c r="D29" s="87">
        <v>7</v>
      </c>
      <c r="E29" s="88">
        <v>1</v>
      </c>
      <c r="F29" s="89"/>
      <c r="G29" s="90">
        <f t="shared" si="0"/>
        <v>1</v>
      </c>
      <c r="H29" s="49"/>
      <c r="I29" s="90">
        <f t="shared" si="1"/>
        <v>1</v>
      </c>
      <c r="J29" s="88"/>
      <c r="K29" s="89"/>
      <c r="L29" s="91">
        <f t="shared" si="2"/>
        <v>0</v>
      </c>
      <c r="M29" s="92"/>
    </row>
    <row r="30" spans="1:13" s="41" customFormat="1" ht="12.75" customHeight="1">
      <c r="A30" s="42"/>
      <c r="B30" s="43"/>
      <c r="C30" s="52"/>
      <c r="D30" s="93">
        <v>6</v>
      </c>
      <c r="E30" s="66">
        <v>9</v>
      </c>
      <c r="F30" s="68"/>
      <c r="G30" s="67">
        <f t="shared" si="0"/>
        <v>9</v>
      </c>
      <c r="H30" s="49"/>
      <c r="I30" s="67">
        <f t="shared" si="1"/>
        <v>9</v>
      </c>
      <c r="J30" s="66"/>
      <c r="K30" s="68"/>
      <c r="L30" s="69">
        <f t="shared" si="2"/>
        <v>0</v>
      </c>
      <c r="M30" s="70"/>
    </row>
    <row r="31" spans="1:13" s="41" customFormat="1" ht="12.75" customHeight="1">
      <c r="A31" s="42"/>
      <c r="B31" s="43"/>
      <c r="C31" s="59" t="s">
        <v>22</v>
      </c>
      <c r="D31" s="81">
        <v>5</v>
      </c>
      <c r="E31" s="82">
        <v>11</v>
      </c>
      <c r="F31" s="83"/>
      <c r="G31" s="84">
        <f t="shared" si="0"/>
        <v>11</v>
      </c>
      <c r="H31" s="49"/>
      <c r="I31" s="84">
        <f t="shared" si="1"/>
        <v>11</v>
      </c>
      <c r="J31" s="82"/>
      <c r="K31" s="83"/>
      <c r="L31" s="85">
        <f t="shared" si="2"/>
        <v>0</v>
      </c>
      <c r="M31" s="86"/>
    </row>
    <row r="32" spans="1:13" s="41" customFormat="1" ht="12.75" customHeight="1">
      <c r="A32" s="42"/>
      <c r="B32" s="43"/>
      <c r="C32" s="44"/>
      <c r="D32" s="87">
        <v>4</v>
      </c>
      <c r="E32" s="88">
        <v>7</v>
      </c>
      <c r="F32" s="89"/>
      <c r="G32" s="90">
        <f t="shared" si="0"/>
        <v>7</v>
      </c>
      <c r="H32" s="49"/>
      <c r="I32" s="90">
        <f t="shared" si="1"/>
        <v>7</v>
      </c>
      <c r="J32" s="88"/>
      <c r="K32" s="89"/>
      <c r="L32" s="91">
        <f t="shared" si="2"/>
        <v>0</v>
      </c>
      <c r="M32" s="92"/>
    </row>
    <row r="33" spans="1:13" s="41" customFormat="1" ht="12.75" customHeight="1">
      <c r="A33" s="42"/>
      <c r="B33" s="43"/>
      <c r="C33" s="44"/>
      <c r="D33" s="87">
        <v>3</v>
      </c>
      <c r="E33" s="88"/>
      <c r="F33" s="88">
        <v>4</v>
      </c>
      <c r="G33" s="90">
        <f t="shared" si="0"/>
        <v>4</v>
      </c>
      <c r="H33" s="49"/>
      <c r="I33" s="90">
        <f t="shared" si="1"/>
        <v>4</v>
      </c>
      <c r="J33" s="88"/>
      <c r="K33" s="89"/>
      <c r="L33" s="91">
        <f t="shared" si="2"/>
        <v>0</v>
      </c>
      <c r="M33" s="92"/>
    </row>
    <row r="34" spans="1:13" s="41" customFormat="1" ht="12.75" customHeight="1">
      <c r="A34" s="42"/>
      <c r="B34" s="43"/>
      <c r="C34" s="44"/>
      <c r="D34" s="87">
        <v>2</v>
      </c>
      <c r="E34" s="94"/>
      <c r="F34" s="94">
        <v>7</v>
      </c>
      <c r="G34" s="95">
        <f>E34+F34</f>
        <v>7</v>
      </c>
      <c r="H34" s="96"/>
      <c r="I34" s="95">
        <f t="shared" si="1"/>
        <v>7</v>
      </c>
      <c r="J34" s="94"/>
      <c r="K34" s="97"/>
      <c r="L34" s="98">
        <f t="shared" si="2"/>
        <v>0</v>
      </c>
      <c r="M34" s="99"/>
    </row>
    <row r="35" spans="1:13" s="41" customFormat="1" ht="12.75" customHeight="1">
      <c r="A35" s="42"/>
      <c r="B35" s="43"/>
      <c r="C35" s="100"/>
      <c r="D35" s="93">
        <v>1</v>
      </c>
      <c r="E35" s="66"/>
      <c r="F35" s="66">
        <v>1</v>
      </c>
      <c r="G35" s="67">
        <f t="shared" ref="G35:G49" si="4">E35+F35</f>
        <v>1</v>
      </c>
      <c r="H35" s="101">
        <v>10</v>
      </c>
      <c r="I35" s="67">
        <f t="shared" si="1"/>
        <v>11</v>
      </c>
      <c r="J35" s="66"/>
      <c r="K35" s="68"/>
      <c r="L35" s="69">
        <f t="shared" si="2"/>
        <v>0</v>
      </c>
      <c r="M35" s="70"/>
    </row>
    <row r="36" spans="1:13" s="80" customFormat="1" ht="12.75" customHeight="1">
      <c r="A36" s="71"/>
      <c r="B36" s="72"/>
      <c r="C36" s="73"/>
      <c r="D36" s="74" t="s">
        <v>23</v>
      </c>
      <c r="E36" s="75">
        <f>SUM(E23:E35)</f>
        <v>178</v>
      </c>
      <c r="F36" s="76">
        <f t="shared" ref="F36:M36" si="5">SUM(F23:F35)</f>
        <v>12</v>
      </c>
      <c r="G36" s="76">
        <f t="shared" si="5"/>
        <v>190</v>
      </c>
      <c r="H36" s="77">
        <f t="shared" si="5"/>
        <v>10</v>
      </c>
      <c r="I36" s="76">
        <f t="shared" si="5"/>
        <v>200</v>
      </c>
      <c r="J36" s="75">
        <f t="shared" si="5"/>
        <v>35</v>
      </c>
      <c r="K36" s="76">
        <f t="shared" si="5"/>
        <v>7</v>
      </c>
      <c r="L36" s="78">
        <f t="shared" si="5"/>
        <v>42</v>
      </c>
      <c r="M36" s="79">
        <f t="shared" si="5"/>
        <v>11</v>
      </c>
    </row>
    <row r="37" spans="1:13" s="41" customFormat="1" ht="12.75" customHeight="1">
      <c r="A37" s="31" t="s">
        <v>26</v>
      </c>
      <c r="B37" s="32" t="s">
        <v>27</v>
      </c>
      <c r="C37" s="33" t="s">
        <v>20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6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6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21</v>
      </c>
      <c r="D40" s="34">
        <v>10</v>
      </c>
      <c r="E40" s="35"/>
      <c r="F40" s="36"/>
      <c r="G40" s="37">
        <f t="shared" si="4"/>
        <v>0</v>
      </c>
      <c r="H40" s="96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6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6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6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6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22</v>
      </c>
      <c r="D45" s="34">
        <v>5</v>
      </c>
      <c r="E45" s="35"/>
      <c r="F45" s="36"/>
      <c r="G45" s="37">
        <f t="shared" si="4"/>
        <v>0</v>
      </c>
      <c r="H45" s="96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6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6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6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8"/>
      <c r="G49" s="67">
        <f t="shared" si="4"/>
        <v>0</v>
      </c>
      <c r="H49" s="101"/>
      <c r="I49" s="67">
        <f t="shared" si="1"/>
        <v>0</v>
      </c>
      <c r="J49" s="66"/>
      <c r="K49" s="68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23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28</v>
      </c>
      <c r="C51" s="109"/>
      <c r="D51" s="110"/>
      <c r="E51" s="111">
        <f>E22+E36+E50</f>
        <v>284</v>
      </c>
      <c r="F51" s="112">
        <f t="shared" ref="F51:M51" si="7">F22+F36+F50</f>
        <v>22</v>
      </c>
      <c r="G51" s="112">
        <f t="shared" si="7"/>
        <v>306</v>
      </c>
      <c r="H51" s="112">
        <f t="shared" si="7"/>
        <v>19</v>
      </c>
      <c r="I51" s="113">
        <f t="shared" si="7"/>
        <v>325</v>
      </c>
      <c r="J51" s="111">
        <f t="shared" si="7"/>
        <v>59</v>
      </c>
      <c r="K51" s="112">
        <f t="shared" si="7"/>
        <v>11</v>
      </c>
      <c r="L51" s="114">
        <f t="shared" si="7"/>
        <v>70</v>
      </c>
      <c r="M51" s="115">
        <f t="shared" si="7"/>
        <v>14</v>
      </c>
    </row>
    <row r="52" spans="1:13" ht="13.8" thickTop="1">
      <c r="A52" s="116" t="s">
        <v>29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2020-09-09T18:09:01Z</dcterms:created>
  <dcterms:modified xsi:type="dcterms:W3CDTF">2020-09-09T18:16:38Z</dcterms:modified>
</cp:coreProperties>
</file>