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K51" i="1" l="1"/>
  <c r="M50" i="1"/>
  <c r="K50" i="1"/>
  <c r="J50" i="1"/>
  <c r="H50" i="1"/>
  <c r="F50" i="1"/>
  <c r="E50" i="1"/>
  <c r="L49" i="1"/>
  <c r="I49" i="1"/>
  <c r="G49" i="1"/>
  <c r="L48" i="1"/>
  <c r="I48" i="1"/>
  <c r="G48" i="1"/>
  <c r="L47" i="1"/>
  <c r="G47" i="1"/>
  <c r="I47" i="1" s="1"/>
  <c r="L46" i="1"/>
  <c r="G46" i="1"/>
  <c r="I46" i="1" s="1"/>
  <c r="L45" i="1"/>
  <c r="I45" i="1"/>
  <c r="G45" i="1"/>
  <c r="L44" i="1"/>
  <c r="I44" i="1"/>
  <c r="G44" i="1"/>
  <c r="L43" i="1"/>
  <c r="G43" i="1"/>
  <c r="I43" i="1" s="1"/>
  <c r="L42" i="1"/>
  <c r="G42" i="1"/>
  <c r="I42" i="1" s="1"/>
  <c r="L41" i="1"/>
  <c r="I41" i="1"/>
  <c r="G41" i="1"/>
  <c r="L40" i="1"/>
  <c r="I40" i="1"/>
  <c r="G40" i="1"/>
  <c r="L39" i="1"/>
  <c r="G39" i="1"/>
  <c r="I39" i="1" s="1"/>
  <c r="L38" i="1"/>
  <c r="G38" i="1"/>
  <c r="I38" i="1" s="1"/>
  <c r="L37" i="1"/>
  <c r="L50" i="1" s="1"/>
  <c r="I37" i="1"/>
  <c r="G37" i="1"/>
  <c r="M36" i="1"/>
  <c r="K36" i="1"/>
  <c r="J36" i="1"/>
  <c r="H36" i="1"/>
  <c r="F36" i="1"/>
  <c r="E36" i="1"/>
  <c r="L35" i="1"/>
  <c r="I35" i="1"/>
  <c r="G35" i="1"/>
  <c r="L34" i="1"/>
  <c r="I34" i="1"/>
  <c r="G34" i="1"/>
  <c r="L33" i="1"/>
  <c r="G33" i="1"/>
  <c r="I33" i="1" s="1"/>
  <c r="L32" i="1"/>
  <c r="G32" i="1"/>
  <c r="I32" i="1" s="1"/>
  <c r="L31" i="1"/>
  <c r="I31" i="1"/>
  <c r="G31" i="1"/>
  <c r="L30" i="1"/>
  <c r="I30" i="1"/>
  <c r="G30" i="1"/>
  <c r="L29" i="1"/>
  <c r="G29" i="1"/>
  <c r="I29" i="1" s="1"/>
  <c r="L28" i="1"/>
  <c r="G28" i="1"/>
  <c r="I28" i="1" s="1"/>
  <c r="L27" i="1"/>
  <c r="I27" i="1"/>
  <c r="G27" i="1"/>
  <c r="L26" i="1"/>
  <c r="I26" i="1"/>
  <c r="G26" i="1"/>
  <c r="L25" i="1"/>
  <c r="G25" i="1"/>
  <c r="I25" i="1" s="1"/>
  <c r="L24" i="1"/>
  <c r="G24" i="1"/>
  <c r="I24" i="1" s="1"/>
  <c r="L23" i="1"/>
  <c r="L36" i="1" s="1"/>
  <c r="I23" i="1"/>
  <c r="G23" i="1"/>
  <c r="M22" i="1"/>
  <c r="M51" i="1" s="1"/>
  <c r="K22" i="1"/>
  <c r="J22" i="1"/>
  <c r="J51" i="1" s="1"/>
  <c r="H22" i="1"/>
  <c r="H51" i="1" s="1"/>
  <c r="F22" i="1"/>
  <c r="F51" i="1" s="1"/>
  <c r="E22" i="1"/>
  <c r="E51" i="1" s="1"/>
  <c r="L21" i="1"/>
  <c r="I21" i="1"/>
  <c r="G21" i="1"/>
  <c r="L20" i="1"/>
  <c r="I20" i="1"/>
  <c r="G20" i="1"/>
  <c r="L19" i="1"/>
  <c r="G19" i="1"/>
  <c r="I19" i="1" s="1"/>
  <c r="L18" i="1"/>
  <c r="G18" i="1"/>
  <c r="I18" i="1" s="1"/>
  <c r="L17" i="1"/>
  <c r="I17" i="1"/>
  <c r="G17" i="1"/>
  <c r="L16" i="1"/>
  <c r="I16" i="1"/>
  <c r="G16" i="1"/>
  <c r="L15" i="1"/>
  <c r="G15" i="1"/>
  <c r="I15" i="1" s="1"/>
  <c r="L14" i="1"/>
  <c r="G14" i="1"/>
  <c r="I14" i="1" s="1"/>
  <c r="L13" i="1"/>
  <c r="I13" i="1"/>
  <c r="G13" i="1"/>
  <c r="L12" i="1"/>
  <c r="I12" i="1"/>
  <c r="G12" i="1"/>
  <c r="L11" i="1"/>
  <c r="G11" i="1"/>
  <c r="I11" i="1" s="1"/>
  <c r="L10" i="1"/>
  <c r="G10" i="1"/>
  <c r="I10" i="1" s="1"/>
  <c r="I22" i="1" s="1"/>
  <c r="L9" i="1"/>
  <c r="L22" i="1" s="1"/>
  <c r="I9" i="1"/>
  <c r="G9" i="1"/>
  <c r="I50" i="1" l="1"/>
  <c r="I51" i="1" s="1"/>
  <c r="L51" i="1"/>
  <c r="I36" i="1"/>
  <c r="G22" i="1"/>
  <c r="G36" i="1"/>
  <c r="G50" i="1"/>
  <c r="G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<sst xmlns="http://schemas.openxmlformats.org/spreadsheetml/2006/main" count="41" uniqueCount="32">
  <si>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</si>
  <si>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</si>
  <si>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PODER JUDICIÁRIO/JUSTIÇA FEDERAL/TRIBUNAL REGIONAL FEDERAL DA 3ªREGIÃO</t>
  </si>
  <si>
    <t>POSIÇÃO: Abril/2019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</si>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</sst>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60" xfId="2" applyNumberFormat="1" applyFont="1" applyBorder="1" applyAlignment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</cellXfs>
  <cellStyles count="43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alculation 2" xfId="133"/>
    <cellStyle name="Cálculo 2" xfId="134"/>
    <cellStyle name="Cálculo 2 2" xfId="135"/>
    <cellStyle name="Cálculo 2 2 2" xfId="136"/>
    <cellStyle name="Cálculo 2 3" xfId="137"/>
    <cellStyle name="Cálculo 2_05_Impactos_Demais PLs_2013_Dados CNJ de jul-12" xfId="138"/>
    <cellStyle name="Cálculo 3" xfId="139"/>
    <cellStyle name="Cálculo 3 2" xfId="140"/>
    <cellStyle name="Cálculo 4" xfId="141"/>
    <cellStyle name="Cálculo 4 2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 2 2" xfId="200"/>
    <cellStyle name="Entrada 2 3" xfId="201"/>
    <cellStyle name="Entrada 2_00_ANEXO V 2015 - VERSÃO INICIAL PLOA_2015" xfId="202"/>
    <cellStyle name="Entrada 3" xfId="203"/>
    <cellStyle name="Entrada 3 2" xfId="204"/>
    <cellStyle name="Entrada 4" xfId="205"/>
    <cellStyle name="Entrada 4 2" xfId="206"/>
    <cellStyle name="Euro" xfId="207"/>
    <cellStyle name="Euro 2" xfId="208"/>
    <cellStyle name="Euro_00_ANEXO V 2015 - VERSÃO INICIAL PLOA_2015" xfId="209"/>
    <cellStyle name="Explanatory Text" xfId="210"/>
    <cellStyle name="Fim" xfId="211"/>
    <cellStyle name="Fixed" xfId="212"/>
    <cellStyle name="Fixo" xfId="213"/>
    <cellStyle name="Fonte" xfId="214"/>
    <cellStyle name="Good" xfId="215"/>
    <cellStyle name="Heading 1" xfId="216"/>
    <cellStyle name="Heading 2" xfId="217"/>
    <cellStyle name="Heading 3" xfId="218"/>
    <cellStyle name="Heading 4" xfId="219"/>
    <cellStyle name="Incorreto 2" xfId="220"/>
    <cellStyle name="Incorreto 2 2" xfId="221"/>
    <cellStyle name="Incorreto 2_05_Impactos_Demais PLs_2013_Dados CNJ de jul-12" xfId="222"/>
    <cellStyle name="Incorreto 3" xfId="223"/>
    <cellStyle name="Incorreto 4" xfId="224"/>
    <cellStyle name="Indefinido" xfId="225"/>
    <cellStyle name="Input" xfId="226"/>
    <cellStyle name="Input 2" xfId="227"/>
    <cellStyle name="Jr_Normal" xfId="228"/>
    <cellStyle name="Leg_It_1" xfId="229"/>
    <cellStyle name="Linea horizontal" xfId="230"/>
    <cellStyle name="Linked Cell" xfId="231"/>
    <cellStyle name="Millares_deuhist99" xfId="232"/>
    <cellStyle name="Moeda 2" xfId="233"/>
    <cellStyle name="Moeda0" xfId="234"/>
    <cellStyle name="Neutra 2" xfId="235"/>
    <cellStyle name="Neutra 2 2" xfId="236"/>
    <cellStyle name="Neutra 2_05_Impactos_Demais PLs_2013_Dados CNJ de jul-12" xfId="237"/>
    <cellStyle name="Neutra 3" xfId="238"/>
    <cellStyle name="Neutra 4" xfId="239"/>
    <cellStyle name="Neutral" xfId="240"/>
    <cellStyle name="Normal" xfId="0" builtinId="0"/>
    <cellStyle name="Normal 10" xfId="241"/>
    <cellStyle name="Normal 11" xfId="242"/>
    <cellStyle name="Normal 12" xfId="243"/>
    <cellStyle name="Normal 13" xfId="244"/>
    <cellStyle name="Normal 14" xfId="245"/>
    <cellStyle name="Normal 14 2" xfId="246"/>
    <cellStyle name="Normal 15" xfId="247"/>
    <cellStyle name="Normal 2" xfId="3"/>
    <cellStyle name="Normal 2 10" xfId="248"/>
    <cellStyle name="Normal 2 10 2" xfId="249"/>
    <cellStyle name="Normal 2 10 2 2" xfId="250"/>
    <cellStyle name="Normal 2 10 3" xfId="251"/>
    <cellStyle name="Normal 2 2" xfId="252"/>
    <cellStyle name="Normal 2 3" xfId="253"/>
    <cellStyle name="Normal 2 3 2" xfId="254"/>
    <cellStyle name="Normal 2 3_00_Decisão Anexo V 2015_MEMORIAL_Oficial SOF" xfId="255"/>
    <cellStyle name="Normal 2 4" xfId="256"/>
    <cellStyle name="Normal 2 5" xfId="257"/>
    <cellStyle name="Normal 2 6" xfId="258"/>
    <cellStyle name="Normal 2 7" xfId="259"/>
    <cellStyle name="Normal 2 8" xfId="260"/>
    <cellStyle name="Normal 2 8 2" xfId="261"/>
    <cellStyle name="Normal 2 8 2 2" xfId="262"/>
    <cellStyle name="Normal 2 8 3" xfId="263"/>
    <cellStyle name="Normal 2 9" xfId="264"/>
    <cellStyle name="Normal 2 9 2" xfId="265"/>
    <cellStyle name="Normal 2 9 2 2" xfId="266"/>
    <cellStyle name="Normal 2 9 3" xfId="267"/>
    <cellStyle name="Normal 2_00_Decisão Anexo V 2015_MEMORIAL_Oficial SOF" xfId="268"/>
    <cellStyle name="Normal 3" xfId="269"/>
    <cellStyle name="Normal 3 2" xfId="270"/>
    <cellStyle name="Normal 3_05_Impactos_Demais PLs_2013_Dados CNJ de jul-12" xfId="271"/>
    <cellStyle name="Normal 4" xfId="272"/>
    <cellStyle name="Normal 5" xfId="273"/>
    <cellStyle name="Normal 6" xfId="274"/>
    <cellStyle name="Normal 7" xfId="275"/>
    <cellStyle name="Normal 8" xfId="276"/>
    <cellStyle name="Normal 9" xfId="277"/>
    <cellStyle name="Nota 2" xfId="278"/>
    <cellStyle name="Nota 2 2" xfId="279"/>
    <cellStyle name="Nota 2 2 2" xfId="280"/>
    <cellStyle name="Nota 2 3" xfId="281"/>
    <cellStyle name="Nota 2_00_Decisão Anexo V 2015_MEMORIAL_Oficial SOF" xfId="282"/>
    <cellStyle name="Nota 3" xfId="283"/>
    <cellStyle name="Nota 3 2" xfId="284"/>
    <cellStyle name="Nota 4" xfId="285"/>
    <cellStyle name="Nota 4 2" xfId="286"/>
    <cellStyle name="Note" xfId="287"/>
    <cellStyle name="Note 2" xfId="288"/>
    <cellStyle name="Output" xfId="289"/>
    <cellStyle name="Output 2" xfId="290"/>
    <cellStyle name="Percent_Agenda" xfId="291"/>
    <cellStyle name="Percentual" xfId="292"/>
    <cellStyle name="Ponto" xfId="293"/>
    <cellStyle name="Porcentagem 10" xfId="294"/>
    <cellStyle name="Porcentagem 2" xfId="295"/>
    <cellStyle name="Porcentagem 2 2" xfId="296"/>
    <cellStyle name="Porcentagem 2 3" xfId="297"/>
    <cellStyle name="Porcentagem 2 4" xfId="298"/>
    <cellStyle name="Porcentagem 2 4 2" xfId="299"/>
    <cellStyle name="Porcentagem 2 4 2 2" xfId="300"/>
    <cellStyle name="Porcentagem 2 4 3" xfId="301"/>
    <cellStyle name="Porcentagem 2_FCDF 2014_2ª Versão" xfId="302"/>
    <cellStyle name="Porcentagem 3" xfId="303"/>
    <cellStyle name="Porcentagem 4" xfId="304"/>
    <cellStyle name="Porcentagem 5" xfId="305"/>
    <cellStyle name="Porcentagem 6" xfId="306"/>
    <cellStyle name="Porcentagem 7" xfId="307"/>
    <cellStyle name="Porcentagem 8" xfId="308"/>
    <cellStyle name="Porcentagem 9" xfId="309"/>
    <cellStyle name="rodape" xfId="310"/>
    <cellStyle name="Saída 2" xfId="311"/>
    <cellStyle name="Saída 2 2" xfId="312"/>
    <cellStyle name="Saída 2 2 2" xfId="313"/>
    <cellStyle name="Saída 2 3" xfId="314"/>
    <cellStyle name="Saída 2_05_Impactos_Demais PLs_2013_Dados CNJ de jul-12" xfId="315"/>
    <cellStyle name="Saída 3" xfId="316"/>
    <cellStyle name="Saída 3 2" xfId="317"/>
    <cellStyle name="Saída 4" xfId="318"/>
    <cellStyle name="Saída 4 2" xfId="319"/>
    <cellStyle name="Sep. milhar [0]" xfId="320"/>
    <cellStyle name="Sep. milhar [2]" xfId="321"/>
    <cellStyle name="Separador de m" xfId="322"/>
    <cellStyle name="Separador de milhares 10" xfId="323"/>
    <cellStyle name="Separador de milhares 2" xfId="2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A4" sqref="A4:M4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420</v>
      </c>
      <c r="F9" s="36"/>
      <c r="G9" s="37">
        <f>E9+F9</f>
        <v>420</v>
      </c>
      <c r="H9" s="38"/>
      <c r="I9" s="37">
        <f>G9+H9</f>
        <v>420</v>
      </c>
      <c r="J9" s="35">
        <v>161</v>
      </c>
      <c r="K9" s="36">
        <v>9</v>
      </c>
      <c r="L9" s="39">
        <f>J9+K9</f>
        <v>170</v>
      </c>
      <c r="M9" s="40">
        <v>11</v>
      </c>
    </row>
    <row r="10" spans="1:13" s="41" customFormat="1" ht="12.75" customHeight="1">
      <c r="A10" s="42"/>
      <c r="B10" s="43"/>
      <c r="C10" s="44"/>
      <c r="D10" s="45">
        <v>12</v>
      </c>
      <c r="E10" s="46">
        <v>3</v>
      </c>
      <c r="F10" s="47"/>
      <c r="G10" s="48">
        <f t="shared" ref="G10:G33" si="0">E10+F10</f>
        <v>3</v>
      </c>
      <c r="H10" s="49"/>
      <c r="I10" s="48">
        <f t="shared" ref="I10:I49" si="1">G10+H10</f>
        <v>3</v>
      </c>
      <c r="J10" s="46">
        <v>1</v>
      </c>
      <c r="K10" s="47"/>
      <c r="L10" s="50">
        <f t="shared" ref="L10:L49" si="2">J10+K10</f>
        <v>1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16</v>
      </c>
      <c r="F11" s="55"/>
      <c r="G11" s="56">
        <f t="shared" si="0"/>
        <v>16</v>
      </c>
      <c r="H11" s="49"/>
      <c r="I11" s="56">
        <f t="shared" si="1"/>
        <v>16</v>
      </c>
      <c r="J11" s="54">
        <v>1</v>
      </c>
      <c r="K11" s="55">
        <v>1</v>
      </c>
      <c r="L11" s="57">
        <f t="shared" si="2"/>
        <v>2</v>
      </c>
      <c r="M11" s="58">
        <v>1</v>
      </c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18</v>
      </c>
      <c r="F12" s="36"/>
      <c r="G12" s="37">
        <f t="shared" si="0"/>
        <v>18</v>
      </c>
      <c r="H12" s="49"/>
      <c r="I12" s="37">
        <f t="shared" si="1"/>
        <v>18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10</v>
      </c>
      <c r="F13" s="47"/>
      <c r="G13" s="48">
        <f t="shared" si="0"/>
        <v>10</v>
      </c>
      <c r="H13" s="49"/>
      <c r="I13" s="48">
        <f t="shared" si="1"/>
        <v>10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13</v>
      </c>
      <c r="F14" s="47"/>
      <c r="G14" s="48">
        <f t="shared" si="0"/>
        <v>13</v>
      </c>
      <c r="H14" s="49"/>
      <c r="I14" s="48">
        <f t="shared" si="1"/>
        <v>13</v>
      </c>
      <c r="J14" s="46">
        <v>2</v>
      </c>
      <c r="K14" s="47"/>
      <c r="L14" s="50">
        <f t="shared" si="2"/>
        <v>2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2</v>
      </c>
      <c r="F15" s="62"/>
      <c r="G15" s="63">
        <f t="shared" si="0"/>
        <v>2</v>
      </c>
      <c r="H15" s="49"/>
      <c r="I15" s="63">
        <f t="shared" si="1"/>
        <v>2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2</v>
      </c>
      <c r="F16" s="55"/>
      <c r="G16" s="56">
        <f t="shared" si="0"/>
        <v>2</v>
      </c>
      <c r="H16" s="49"/>
      <c r="I16" s="56">
        <f t="shared" si="1"/>
        <v>2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32</v>
      </c>
      <c r="F17" s="36"/>
      <c r="G17" s="37">
        <f t="shared" si="0"/>
        <v>32</v>
      </c>
      <c r="H17" s="49"/>
      <c r="I17" s="37">
        <f t="shared" si="1"/>
        <v>32</v>
      </c>
      <c r="J17" s="35"/>
      <c r="K17" s="36">
        <v>1</v>
      </c>
      <c r="L17" s="39">
        <f t="shared" si="2"/>
        <v>1</v>
      </c>
      <c r="M17" s="40">
        <v>1</v>
      </c>
    </row>
    <row r="18" spans="1:13" s="41" customFormat="1" ht="12.75" customHeight="1">
      <c r="A18" s="42"/>
      <c r="B18" s="43"/>
      <c r="C18" s="44"/>
      <c r="D18" s="45">
        <v>4</v>
      </c>
      <c r="E18" s="46">
        <v>11</v>
      </c>
      <c r="F18" s="47"/>
      <c r="G18" s="48">
        <f t="shared" si="0"/>
        <v>11</v>
      </c>
      <c r="H18" s="49"/>
      <c r="I18" s="48">
        <f t="shared" si="1"/>
        <v>11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8</v>
      </c>
      <c r="G19" s="48">
        <f t="shared" si="0"/>
        <v>8</v>
      </c>
      <c r="H19" s="49"/>
      <c r="I19" s="48">
        <f t="shared" si="1"/>
        <v>8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20</v>
      </c>
      <c r="G20" s="63">
        <f t="shared" si="0"/>
        <v>20</v>
      </c>
      <c r="H20" s="49"/>
      <c r="I20" s="63">
        <f t="shared" si="1"/>
        <v>20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9</v>
      </c>
      <c r="G21" s="68">
        <f t="shared" si="0"/>
        <v>9</v>
      </c>
      <c r="H21" s="67">
        <v>35</v>
      </c>
      <c r="I21" s="68">
        <f t="shared" si="1"/>
        <v>44</v>
      </c>
      <c r="J21" s="66"/>
      <c r="K21" s="67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527</v>
      </c>
      <c r="F22" s="76">
        <f t="shared" ref="F22:M22" si="3">SUM(F9:F21)</f>
        <v>37</v>
      </c>
      <c r="G22" s="76">
        <f t="shared" si="3"/>
        <v>564</v>
      </c>
      <c r="H22" s="77">
        <f t="shared" si="3"/>
        <v>35</v>
      </c>
      <c r="I22" s="76">
        <f t="shared" si="3"/>
        <v>599</v>
      </c>
      <c r="J22" s="75">
        <f t="shared" si="3"/>
        <v>165</v>
      </c>
      <c r="K22" s="76">
        <f t="shared" si="3"/>
        <v>11</v>
      </c>
      <c r="L22" s="78">
        <f t="shared" si="3"/>
        <v>176</v>
      </c>
      <c r="M22" s="79">
        <f t="shared" si="3"/>
        <v>13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835</v>
      </c>
      <c r="F23" s="83"/>
      <c r="G23" s="84">
        <f t="shared" si="0"/>
        <v>835</v>
      </c>
      <c r="H23" s="38"/>
      <c r="I23" s="84">
        <f t="shared" si="1"/>
        <v>835</v>
      </c>
      <c r="J23" s="82">
        <v>339</v>
      </c>
      <c r="K23" s="83">
        <v>38</v>
      </c>
      <c r="L23" s="85">
        <f t="shared" si="2"/>
        <v>377</v>
      </c>
      <c r="M23" s="86">
        <v>56</v>
      </c>
    </row>
    <row r="24" spans="1:13" s="41" customFormat="1" ht="12.75" customHeight="1">
      <c r="A24" s="42"/>
      <c r="B24" s="43"/>
      <c r="C24" s="44"/>
      <c r="D24" s="87">
        <v>12</v>
      </c>
      <c r="E24" s="88">
        <v>2</v>
      </c>
      <c r="F24" s="89"/>
      <c r="G24" s="90">
        <f t="shared" si="0"/>
        <v>2</v>
      </c>
      <c r="H24" s="49"/>
      <c r="I24" s="90">
        <f t="shared" si="1"/>
        <v>2</v>
      </c>
      <c r="J24" s="88">
        <v>3</v>
      </c>
      <c r="K24" s="89"/>
      <c r="L24" s="91">
        <f t="shared" si="2"/>
        <v>3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40</v>
      </c>
      <c r="F25" s="67"/>
      <c r="G25" s="68">
        <f t="shared" si="0"/>
        <v>40</v>
      </c>
      <c r="H25" s="49"/>
      <c r="I25" s="68">
        <f t="shared" si="1"/>
        <v>40</v>
      </c>
      <c r="J25" s="66">
        <v>2</v>
      </c>
      <c r="K25" s="67"/>
      <c r="L25" s="69">
        <f t="shared" si="2"/>
        <v>2</v>
      </c>
      <c r="M25" s="70"/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23</v>
      </c>
      <c r="F26" s="83"/>
      <c r="G26" s="84">
        <f t="shared" si="0"/>
        <v>23</v>
      </c>
      <c r="H26" s="49"/>
      <c r="I26" s="84">
        <f t="shared" si="1"/>
        <v>23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24</v>
      </c>
      <c r="F27" s="89"/>
      <c r="G27" s="90">
        <f t="shared" si="0"/>
        <v>24</v>
      </c>
      <c r="H27" s="49"/>
      <c r="I27" s="90">
        <f t="shared" si="1"/>
        <v>24</v>
      </c>
      <c r="J27" s="88"/>
      <c r="K27" s="89">
        <v>1</v>
      </c>
      <c r="L27" s="91">
        <f t="shared" si="2"/>
        <v>1</v>
      </c>
      <c r="M27" s="92">
        <v>1</v>
      </c>
    </row>
    <row r="28" spans="1:13" s="41" customFormat="1" ht="12.75" customHeight="1">
      <c r="A28" s="42"/>
      <c r="B28" s="43"/>
      <c r="C28" s="44"/>
      <c r="D28" s="87">
        <v>8</v>
      </c>
      <c r="E28" s="88">
        <v>23</v>
      </c>
      <c r="F28" s="89"/>
      <c r="G28" s="90">
        <f t="shared" si="0"/>
        <v>23</v>
      </c>
      <c r="H28" s="49"/>
      <c r="I28" s="90">
        <f t="shared" si="1"/>
        <v>23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7</v>
      </c>
      <c r="F29" s="89"/>
      <c r="G29" s="90">
        <f t="shared" si="0"/>
        <v>7</v>
      </c>
      <c r="H29" s="49"/>
      <c r="I29" s="90">
        <f t="shared" si="1"/>
        <v>7</v>
      </c>
      <c r="J29" s="88"/>
      <c r="K29" s="89">
        <v>1</v>
      </c>
      <c r="L29" s="91">
        <f t="shared" si="2"/>
        <v>1</v>
      </c>
      <c r="M29" s="92">
        <v>1</v>
      </c>
    </row>
    <row r="30" spans="1:13" s="41" customFormat="1" ht="12.75" customHeight="1">
      <c r="A30" s="42"/>
      <c r="B30" s="43"/>
      <c r="C30" s="52"/>
      <c r="D30" s="93">
        <v>6</v>
      </c>
      <c r="E30" s="66">
        <v>8</v>
      </c>
      <c r="F30" s="67"/>
      <c r="G30" s="68">
        <f t="shared" si="0"/>
        <v>8</v>
      </c>
      <c r="H30" s="49"/>
      <c r="I30" s="68">
        <f t="shared" si="1"/>
        <v>8</v>
      </c>
      <c r="J30" s="66"/>
      <c r="K30" s="67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64</v>
      </c>
      <c r="F31" s="83"/>
      <c r="G31" s="84">
        <f t="shared" si="0"/>
        <v>64</v>
      </c>
      <c r="H31" s="49"/>
      <c r="I31" s="84">
        <f t="shared" si="1"/>
        <v>64</v>
      </c>
      <c r="J31" s="82">
        <v>1</v>
      </c>
      <c r="K31" s="83">
        <v>1</v>
      </c>
      <c r="L31" s="85">
        <f t="shared" si="2"/>
        <v>2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44</v>
      </c>
      <c r="F32" s="89"/>
      <c r="G32" s="90">
        <f t="shared" si="0"/>
        <v>44</v>
      </c>
      <c r="H32" s="49"/>
      <c r="I32" s="90">
        <f t="shared" si="1"/>
        <v>44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30</v>
      </c>
      <c r="G33" s="90">
        <f t="shared" si="0"/>
        <v>30</v>
      </c>
      <c r="H33" s="49"/>
      <c r="I33" s="90">
        <f t="shared" si="1"/>
        <v>30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40</v>
      </c>
      <c r="G34" s="96">
        <f>E34+F34</f>
        <v>40</v>
      </c>
      <c r="H34" s="97"/>
      <c r="I34" s="96">
        <f t="shared" si="1"/>
        <v>40</v>
      </c>
      <c r="J34" s="94"/>
      <c r="K34" s="95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16</v>
      </c>
      <c r="G35" s="68">
        <f t="shared" ref="G35:G49" si="4">E35+F35</f>
        <v>16</v>
      </c>
      <c r="H35" s="101">
        <v>110</v>
      </c>
      <c r="I35" s="68">
        <f t="shared" si="1"/>
        <v>126</v>
      </c>
      <c r="J35" s="66"/>
      <c r="K35" s="67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1070</v>
      </c>
      <c r="F36" s="76">
        <f t="shared" ref="F36:M36" si="5">SUM(F23:F35)</f>
        <v>86</v>
      </c>
      <c r="G36" s="76">
        <f t="shared" si="5"/>
        <v>1156</v>
      </c>
      <c r="H36" s="77">
        <f t="shared" si="5"/>
        <v>110</v>
      </c>
      <c r="I36" s="76">
        <f t="shared" si="5"/>
        <v>1266</v>
      </c>
      <c r="J36" s="75">
        <f t="shared" si="5"/>
        <v>345</v>
      </c>
      <c r="K36" s="76">
        <f t="shared" si="5"/>
        <v>41</v>
      </c>
      <c r="L36" s="78">
        <f t="shared" si="5"/>
        <v>386</v>
      </c>
      <c r="M36" s="79">
        <f t="shared" si="5"/>
        <v>59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>
        <v>0</v>
      </c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>
        <v>0</v>
      </c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>
        <v>0</v>
      </c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>
        <v>0</v>
      </c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>
        <v>0</v>
      </c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>
        <v>0</v>
      </c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>
        <v>0</v>
      </c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>
        <v>0</v>
      </c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>
        <v>0</v>
      </c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>
        <v>0</v>
      </c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>
        <v>0</v>
      </c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>
        <v>0</v>
      </c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>
        <v>0</v>
      </c>
      <c r="F49" s="67"/>
      <c r="G49" s="68">
        <f t="shared" si="4"/>
        <v>0</v>
      </c>
      <c r="H49" s="101">
        <v>0</v>
      </c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1597</v>
      </c>
      <c r="F51" s="112">
        <f t="shared" ref="F51:M51" si="7">F22+F36+F50</f>
        <v>123</v>
      </c>
      <c r="G51" s="112">
        <f t="shared" si="7"/>
        <v>1720</v>
      </c>
      <c r="H51" s="112">
        <f t="shared" si="7"/>
        <v>145</v>
      </c>
      <c r="I51" s="113">
        <f t="shared" si="7"/>
        <v>1865</v>
      </c>
      <c r="J51" s="111">
        <f t="shared" si="7"/>
        <v>510</v>
      </c>
      <c r="K51" s="112">
        <f t="shared" si="7"/>
        <v>52</v>
      </c>
      <c r="L51" s="114">
        <f t="shared" si="7"/>
        <v>562</v>
      </c>
      <c r="M51" s="115">
        <f t="shared" si="7"/>
        <v>72</v>
      </c>
    </row>
    <row r="52" spans="1:13" ht="13.5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6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2019-05-09T16:44:52Z</dcterms:created>
  <dcterms:modified xsi:type="dcterms:W3CDTF">2019-05-09T16:45:58Z</dcterms:modified>
</cp:coreProperties>
</file>