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940" windowHeight="8325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M50" i="1" l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G46" i="1"/>
  <c r="I46" i="1" s="1"/>
  <c r="L45" i="1"/>
  <c r="G45" i="1"/>
  <c r="I45" i="1" s="1"/>
  <c r="L44" i="1"/>
  <c r="G44" i="1"/>
  <c r="I44" i="1" s="1"/>
  <c r="L43" i="1"/>
  <c r="G43" i="1"/>
  <c r="I43" i="1" s="1"/>
  <c r="L42" i="1"/>
  <c r="G42" i="1"/>
  <c r="I42" i="1" s="1"/>
  <c r="L41" i="1"/>
  <c r="G41" i="1"/>
  <c r="I41" i="1" s="1"/>
  <c r="L40" i="1"/>
  <c r="G40" i="1"/>
  <c r="I40" i="1" s="1"/>
  <c r="L39" i="1"/>
  <c r="G39" i="1"/>
  <c r="I39" i="1" s="1"/>
  <c r="L38" i="1"/>
  <c r="G38" i="1"/>
  <c r="I38" i="1" s="1"/>
  <c r="L37" i="1"/>
  <c r="G37" i="1"/>
  <c r="M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G32" i="1"/>
  <c r="I32" i="1" s="1"/>
  <c r="L31" i="1"/>
  <c r="G31" i="1"/>
  <c r="I31" i="1" s="1"/>
  <c r="L30" i="1"/>
  <c r="G30" i="1"/>
  <c r="I30" i="1" s="1"/>
  <c r="L29" i="1"/>
  <c r="G29" i="1"/>
  <c r="I29" i="1" s="1"/>
  <c r="L28" i="1"/>
  <c r="G28" i="1"/>
  <c r="I28" i="1" s="1"/>
  <c r="L27" i="1"/>
  <c r="G27" i="1"/>
  <c r="I27" i="1" s="1"/>
  <c r="L26" i="1"/>
  <c r="G26" i="1"/>
  <c r="I26" i="1" s="1"/>
  <c r="L25" i="1"/>
  <c r="G25" i="1"/>
  <c r="I25" i="1" s="1"/>
  <c r="L24" i="1"/>
  <c r="G24" i="1"/>
  <c r="I24" i="1" s="1"/>
  <c r="L23" i="1"/>
  <c r="G23" i="1"/>
  <c r="M22" i="1"/>
  <c r="K22" i="1"/>
  <c r="J22" i="1"/>
  <c r="H22" i="1"/>
  <c r="F22" i="1"/>
  <c r="E22" i="1"/>
  <c r="L21" i="1"/>
  <c r="G21" i="1"/>
  <c r="I21" i="1" s="1"/>
  <c r="L20" i="1"/>
  <c r="G20" i="1"/>
  <c r="I20" i="1" s="1"/>
  <c r="L19" i="1"/>
  <c r="G19" i="1"/>
  <c r="I19" i="1" s="1"/>
  <c r="L18" i="1"/>
  <c r="G18" i="1"/>
  <c r="I18" i="1" s="1"/>
  <c r="L17" i="1"/>
  <c r="G17" i="1"/>
  <c r="I17" i="1" s="1"/>
  <c r="L16" i="1"/>
  <c r="G16" i="1"/>
  <c r="I16" i="1" s="1"/>
  <c r="L15" i="1"/>
  <c r="G15" i="1"/>
  <c r="I15" i="1" s="1"/>
  <c r="L14" i="1"/>
  <c r="G14" i="1"/>
  <c r="I14" i="1" s="1"/>
  <c r="L13" i="1"/>
  <c r="G13" i="1"/>
  <c r="I13" i="1" s="1"/>
  <c r="L12" i="1"/>
  <c r="G12" i="1"/>
  <c r="I12" i="1" s="1"/>
  <c r="L11" i="1"/>
  <c r="G11" i="1"/>
  <c r="I11" i="1" s="1"/>
  <c r="L10" i="1"/>
  <c r="G10" i="1"/>
  <c r="I10" i="1" s="1"/>
  <c r="L9" i="1"/>
  <c r="G9" i="1"/>
  <c r="I9" i="1" s="1"/>
  <c r="F51" i="1" l="1"/>
  <c r="H51" i="1"/>
  <c r="G36" i="1"/>
  <c r="I23" i="1"/>
  <c r="G50" i="1"/>
  <c r="E51" i="1"/>
  <c r="L50" i="1"/>
  <c r="J51" i="1"/>
  <c r="K51" i="1"/>
  <c r="L36" i="1"/>
  <c r="M51" i="1"/>
  <c r="L22" i="1"/>
  <c r="I22" i="1"/>
  <c r="I36" i="1"/>
  <c r="I37" i="1"/>
  <c r="I50" i="1" s="1"/>
  <c r="G22" i="1"/>
  <c r="G51" i="1" l="1"/>
  <c r="L51" i="1"/>
  <c r="I51" i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<sst xmlns="http://schemas.openxmlformats.org/spreadsheetml/2006/main" count="41" uniqueCount="32">
  <si>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</si>
  <si>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</si>
  <si>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PODER/ÓRGÃO/UNIDADE: Tribunal e Seções Judiciárias da XXª Região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</si>
  <si>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</si>
  <si>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</si>
  <si>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</si>
  <si>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</si>
  <si>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</si>
  <si>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</si>
  <si>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</si>
  <si>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</si>
  <si>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</si>
  <si>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</si>
  <si>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</si>
  <si>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</si>
  <si>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</si>
  <si>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</si>
  <si>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</si>
  <si>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</si>
  <si>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</si>
  <si>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</si>
  <si>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</si>
  <si>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</si>
  <si>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</si>
  <si>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</si>
  <si>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</si>
  <si>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</si>
  <si>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</si>
  <si>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</si>
  <si>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</si>
  <si>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</si>
  <si>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POSIÇÃO: Dezembro/2019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</si>
</sst>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(* #,##0.00_);_(* \(#,##0.00\);_(* &quot;-&quot;??_);_(@_)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168" fontId="11" fillId="0" borderId="70"/>
    <xf numFmtId="0" fontId="12" fillId="9" borderId="0" applyNumberFormat="0" applyBorder="0" applyAlignment="0" applyProtection="0"/>
    <xf numFmtId="168" fontId="13" fillId="0" borderId="0">
      <alignment vertical="top"/>
    </xf>
    <xf numFmtId="168" fontId="14" fillId="0" borderId="0">
      <alignment horizontal="right"/>
    </xf>
    <xf numFmtId="168" fontId="1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2" fillId="14" borderId="71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3" fillId="0" borderId="0">
      <alignment vertical="center"/>
    </xf>
    <xf numFmtId="0" fontId="24" fillId="27" borderId="72" applyNumberFormat="0" applyAlignment="0" applyProtection="0"/>
    <xf numFmtId="0" fontId="24" fillId="27" borderId="72" applyNumberFormat="0" applyAlignment="0" applyProtection="0"/>
    <xf numFmtId="0" fontId="25" fillId="27" borderId="72"/>
    <xf numFmtId="0" fontId="24" fillId="27" borderId="72" applyNumberFormat="0" applyAlignment="0" applyProtection="0"/>
    <xf numFmtId="0" fontId="24" fillId="27" borderId="72" applyNumberFormat="0" applyAlignment="0" applyProtection="0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7" fillId="0" borderId="73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4" fillId="27" borderId="72" applyNumberFormat="0" applyAlignment="0" applyProtection="0"/>
    <xf numFmtId="4" fontId="8" fillId="0" borderId="0"/>
    <xf numFmtId="169" fontId="8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70" fontId="8" fillId="0" borderId="0"/>
    <xf numFmtId="0" fontId="8" fillId="0" borderId="0"/>
    <xf numFmtId="0" fontId="8" fillId="0" borderId="0"/>
    <xf numFmtId="171" fontId="8" fillId="0" borderId="0"/>
    <xf numFmtId="172" fontId="8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4" borderId="71" applyNumberFormat="0" applyAlignment="0" applyProtection="0"/>
    <xf numFmtId="0" fontId="28" fillId="14" borderId="71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10" borderId="0" applyNumberFormat="0" applyBorder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5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30" fillId="0" borderId="78">
      <alignment horizontal="center"/>
    </xf>
    <xf numFmtId="0" fontId="37" fillId="0" borderId="79">
      <alignment horizontal="center"/>
    </xf>
    <xf numFmtId="174" fontId="8" fillId="0" borderId="0"/>
    <xf numFmtId="0" fontId="26" fillId="0" borderId="73" applyNumberFormat="0" applyFill="0" applyAlignment="0" applyProtection="0"/>
    <xf numFmtId="166" fontId="8" fillId="0" borderId="0"/>
    <xf numFmtId="175" fontId="2" fillId="0" borderId="0" applyFill="0" applyBorder="0" applyAlignment="0" applyProtection="0"/>
    <xf numFmtId="170" fontId="8" fillId="0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10" fontId="8" fillId="0" borderId="0"/>
    <xf numFmtId="176" fontId="17" fillId="0" borderId="0">
      <protection locked="0"/>
    </xf>
    <xf numFmtId="177" fontId="17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4" fillId="0" borderId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2" fillId="14" borderId="81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38" fontId="8" fillId="0" borderId="0"/>
    <xf numFmtId="38" fontId="43" fillId="0" borderId="82"/>
    <xf numFmtId="178" fontId="40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8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0" fillId="0" borderId="0"/>
    <xf numFmtId="166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/>
    <xf numFmtId="181" fontId="8" fillId="0" borderId="0"/>
    <xf numFmtId="0" fontId="47" fillId="0" borderId="0" applyNumberFormat="0" applyFill="0" applyBorder="0" applyAlignment="0" applyProtection="0"/>
    <xf numFmtId="0" fontId="48" fillId="0" borderId="83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49" fillId="0" borderId="75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51" fillId="0" borderId="76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52" fillId="0" borderId="77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9"/>
    <xf numFmtId="2" fontId="55" fillId="0" borderId="0">
      <protection locked="0"/>
    </xf>
    <xf numFmtId="2" fontId="55" fillId="0" borderId="0">
      <protection locked="0"/>
    </xf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7" fillId="0" borderId="84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177" fontId="17" fillId="0" borderId="0">
      <protection locked="0"/>
    </xf>
    <xf numFmtId="182" fontId="17" fillId="0" borderId="0">
      <protection locked="0"/>
    </xf>
    <xf numFmtId="0" fontId="40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11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5" fillId="0" borderId="13" xfId="3" applyFont="1" applyBorder="1" applyAlignment="1">
      <alignment horizontal="center"/>
    </xf>
    <xf numFmtId="165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7" borderId="16" xfId="1" applyNumberFormat="1" applyFont="1" applyFill="1" applyBorder="1" applyAlignment="1" applyProtection="1">
      <alignment horizontal="center" vertical="center" wrapText="1"/>
    </xf>
    <xf numFmtId="165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5" fillId="0" borderId="21" xfId="3" applyFont="1" applyBorder="1" applyAlignment="1">
      <alignment horizontal="center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19" xfId="1" applyNumberFormat="1" applyFont="1" applyFill="1" applyBorder="1" applyAlignment="1" applyProtection="1">
      <alignment horizontal="center" vertical="center" wrapText="1"/>
    </xf>
    <xf numFmtId="165" fontId="4" fillId="7" borderId="24" xfId="1" applyNumberFormat="1" applyFont="1" applyFill="1" applyBorder="1" applyAlignment="1" applyProtection="1">
      <alignment horizontal="center" vertical="center" wrapText="1"/>
    </xf>
    <xf numFmtId="165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Border="1" applyAlignment="1">
      <alignment horizontal="center"/>
    </xf>
    <xf numFmtId="165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7" borderId="30" xfId="1" applyNumberFormat="1" applyFont="1" applyFill="1" applyBorder="1" applyAlignment="1" applyProtection="1">
      <alignment horizontal="center" vertical="center" wrapText="1"/>
    </xf>
    <xf numFmtId="165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3" xfId="3" applyFont="1" applyBorder="1" applyAlignment="1">
      <alignment horizontal="center"/>
    </xf>
    <xf numFmtId="165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7" borderId="36" xfId="1" applyNumberFormat="1" applyFont="1" applyFill="1" applyBorder="1" applyAlignment="1" applyProtection="1">
      <alignment horizontal="center" vertical="center" wrapText="1"/>
    </xf>
    <xf numFmtId="165" fontId="4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9" xfId="1" applyNumberFormat="1" applyFont="1" applyFill="1" applyBorder="1" applyAlignment="1" applyProtection="1">
      <alignment horizontal="center" vertical="center" wrapText="1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7" borderId="43" xfId="0" applyFont="1" applyFill="1" applyBorder="1" applyAlignment="1">
      <alignment horizontal="center" vertical="center" textRotation="90" wrapText="1"/>
    </xf>
    <xf numFmtId="167" fontId="3" fillId="7" borderId="43" xfId="2" applyNumberFormat="1" applyFont="1" applyFill="1" applyBorder="1" applyAlignment="1">
      <alignment horizontal="center" vertical="center" wrapText="1"/>
    </xf>
    <xf numFmtId="0" fontId="3" fillId="7" borderId="44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45" xfId="3" applyFont="1" applyBorder="1" applyAlignment="1">
      <alignment horizontal="center"/>
    </xf>
    <xf numFmtId="165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7" borderId="48" xfId="1" applyNumberFormat="1" applyFont="1" applyFill="1" applyBorder="1" applyAlignment="1" applyProtection="1">
      <alignment horizontal="center" vertical="center" wrapText="1"/>
    </xf>
    <xf numFmtId="165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5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7" borderId="53" xfId="1" applyNumberFormat="1" applyFont="1" applyFill="1" applyBorder="1" applyAlignment="1" applyProtection="1">
      <alignment horizontal="center" vertical="center" wrapText="1"/>
    </xf>
    <xf numFmtId="165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5" fontId="4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7" xfId="1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165" fontId="4" fillId="0" borderId="5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textRotation="90" wrapText="1"/>
    </xf>
    <xf numFmtId="0" fontId="3" fillId="7" borderId="61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2" xfId="1" applyNumberFormat="1" applyFont="1" applyFill="1" applyBorder="1" applyAlignment="1" applyProtection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165" fontId="3" fillId="7" borderId="66" xfId="1" applyNumberFormat="1" applyFont="1" applyFill="1" applyBorder="1" applyAlignment="1" applyProtection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right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165" fontId="4" fillId="0" borderId="0" xfId="1" applyNumberFormat="1" applyFont="1" applyFill="1" applyBorder="1" applyAlignment="1" applyProtection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167" fontId="5" fillId="0" borderId="20" xfId="2" applyNumberFormat="1" applyFont="1" applyBorder="1" applyAlignment="1">
      <alignment horizontal="center" vertical="center" wrapText="1"/>
    </xf>
    <xf numFmtId="167" fontId="5" fillId="0" borderId="26" xfId="2" applyNumberFormat="1" applyFont="1" applyBorder="1" applyAlignment="1">
      <alignment horizontal="center" vertical="center" wrapText="1"/>
    </xf>
    <xf numFmtId="167" fontId="5" fillId="0" borderId="32" xfId="2" applyNumberFormat="1" applyFont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right" vertical="center" wrapText="1"/>
    </xf>
    <xf numFmtId="0" fontId="3" fillId="7" borderId="65" xfId="0" applyFont="1" applyFill="1" applyBorder="1" applyAlignment="1">
      <alignment horizontal="right" vertical="center" wrapText="1"/>
    </xf>
    <xf numFmtId="167" fontId="5" fillId="0" borderId="60" xfId="2" applyNumberFormat="1" applyFont="1" applyBorder="1" applyAlignment="1">
      <alignment horizontal="center" vertical="center" wrapText="1"/>
    </xf>
  </cellXfs>
  <cellStyles count="43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alculation 2" xfId="133"/>
    <cellStyle name="Cálculo 2" xfId="134"/>
    <cellStyle name="Cálculo 2 2" xfId="135"/>
    <cellStyle name="Cálculo 2 2 2" xfId="136"/>
    <cellStyle name="Cálculo 2 3" xfId="137"/>
    <cellStyle name="Cálculo 2_05_Impactos_Demais PLs_2013_Dados CNJ de jul-12" xfId="138"/>
    <cellStyle name="Cálculo 3" xfId="139"/>
    <cellStyle name="Cálculo 3 2" xfId="140"/>
    <cellStyle name="Cálculo 4" xfId="141"/>
    <cellStyle name="Cálculo 4 2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 2 2" xfId="200"/>
    <cellStyle name="Entrada 2 3" xfId="201"/>
    <cellStyle name="Entrada 2_00_ANEXO V 2015 - VERSÃO INICIAL PLOA_2015" xfId="202"/>
    <cellStyle name="Entrada 3" xfId="203"/>
    <cellStyle name="Entrada 3 2" xfId="204"/>
    <cellStyle name="Entrada 4" xfId="205"/>
    <cellStyle name="Entrada 4 2" xfId="206"/>
    <cellStyle name="Euro" xfId="207"/>
    <cellStyle name="Euro 2" xfId="208"/>
    <cellStyle name="Euro_00_ANEXO V 2015 - VERSÃO INICIAL PLOA_2015" xfId="209"/>
    <cellStyle name="Explanatory Text" xfId="210"/>
    <cellStyle name="Fim" xfId="211"/>
    <cellStyle name="Fixed" xfId="212"/>
    <cellStyle name="Fixo" xfId="213"/>
    <cellStyle name="Fonte" xfId="214"/>
    <cellStyle name="Good" xfId="215"/>
    <cellStyle name="Heading 1" xfId="216"/>
    <cellStyle name="Heading 2" xfId="217"/>
    <cellStyle name="Heading 3" xfId="218"/>
    <cellStyle name="Heading 4" xfId="219"/>
    <cellStyle name="Incorreto 2" xfId="220"/>
    <cellStyle name="Incorreto 2 2" xfId="221"/>
    <cellStyle name="Incorreto 2_05_Impactos_Demais PLs_2013_Dados CNJ de jul-12" xfId="222"/>
    <cellStyle name="Incorreto 3" xfId="223"/>
    <cellStyle name="Incorreto 4" xfId="224"/>
    <cellStyle name="Indefinido" xfId="225"/>
    <cellStyle name="Input" xfId="226"/>
    <cellStyle name="Input 2" xfId="227"/>
    <cellStyle name="Jr_Normal" xfId="228"/>
    <cellStyle name="Leg_It_1" xfId="229"/>
    <cellStyle name="Linea horizontal" xfId="230"/>
    <cellStyle name="Linked Cell" xfId="231"/>
    <cellStyle name="Millares_deuhist99" xfId="232"/>
    <cellStyle name="Moeda 2" xfId="233"/>
    <cellStyle name="Moeda0" xfId="234"/>
    <cellStyle name="Neutra 2" xfId="235"/>
    <cellStyle name="Neutra 2 2" xfId="236"/>
    <cellStyle name="Neutra 2_05_Impactos_Demais PLs_2013_Dados CNJ de jul-12" xfId="237"/>
    <cellStyle name="Neutra 3" xfId="238"/>
    <cellStyle name="Neutra 4" xfId="239"/>
    <cellStyle name="Neutral" xfId="240"/>
    <cellStyle name="Normal" xfId="0" builtinId="0"/>
    <cellStyle name="Normal 10" xfId="241"/>
    <cellStyle name="Normal 11" xfId="242"/>
    <cellStyle name="Normal 12" xfId="243"/>
    <cellStyle name="Normal 13" xfId="244"/>
    <cellStyle name="Normal 14" xfId="245"/>
    <cellStyle name="Normal 14 2" xfId="246"/>
    <cellStyle name="Normal 15" xfId="247"/>
    <cellStyle name="Normal 2" xfId="3"/>
    <cellStyle name="Normal 2 10" xfId="248"/>
    <cellStyle name="Normal 2 10 2" xfId="249"/>
    <cellStyle name="Normal 2 10 2 2" xfId="250"/>
    <cellStyle name="Normal 2 10 3" xfId="251"/>
    <cellStyle name="Normal 2 2" xfId="252"/>
    <cellStyle name="Normal 2 3" xfId="253"/>
    <cellStyle name="Normal 2 3 2" xfId="254"/>
    <cellStyle name="Normal 2 3_00_Decisão Anexo V 2015_MEMORIAL_Oficial SOF" xfId="255"/>
    <cellStyle name="Normal 2 4" xfId="256"/>
    <cellStyle name="Normal 2 5" xfId="257"/>
    <cellStyle name="Normal 2 6" xfId="258"/>
    <cellStyle name="Normal 2 7" xfId="259"/>
    <cellStyle name="Normal 2 8" xfId="260"/>
    <cellStyle name="Normal 2 8 2" xfId="261"/>
    <cellStyle name="Normal 2 8 2 2" xfId="262"/>
    <cellStyle name="Normal 2 8 3" xfId="263"/>
    <cellStyle name="Normal 2 9" xfId="264"/>
    <cellStyle name="Normal 2 9 2" xfId="265"/>
    <cellStyle name="Normal 2 9 2 2" xfId="266"/>
    <cellStyle name="Normal 2 9 3" xfId="267"/>
    <cellStyle name="Normal 2_00_Decisão Anexo V 2015_MEMORIAL_Oficial SOF" xfId="268"/>
    <cellStyle name="Normal 3" xfId="269"/>
    <cellStyle name="Normal 3 2" xfId="270"/>
    <cellStyle name="Normal 3_05_Impactos_Demais PLs_2013_Dados CNJ de jul-12" xfId="271"/>
    <cellStyle name="Normal 4" xfId="272"/>
    <cellStyle name="Normal 5" xfId="273"/>
    <cellStyle name="Normal 6" xfId="274"/>
    <cellStyle name="Normal 7" xfId="275"/>
    <cellStyle name="Normal 8" xfId="276"/>
    <cellStyle name="Normal 9" xfId="277"/>
    <cellStyle name="Nota 2" xfId="278"/>
    <cellStyle name="Nota 2 2" xfId="279"/>
    <cellStyle name="Nota 2 2 2" xfId="280"/>
    <cellStyle name="Nota 2 3" xfId="281"/>
    <cellStyle name="Nota 2_00_Decisão Anexo V 2015_MEMORIAL_Oficial SOF" xfId="282"/>
    <cellStyle name="Nota 3" xfId="283"/>
    <cellStyle name="Nota 3 2" xfId="284"/>
    <cellStyle name="Nota 4" xfId="285"/>
    <cellStyle name="Nota 4 2" xfId="286"/>
    <cellStyle name="Note" xfId="287"/>
    <cellStyle name="Note 2" xfId="288"/>
    <cellStyle name="Output" xfId="289"/>
    <cellStyle name="Output 2" xfId="290"/>
    <cellStyle name="Percent_Agenda" xfId="291"/>
    <cellStyle name="Percentual" xfId="292"/>
    <cellStyle name="Ponto" xfId="293"/>
    <cellStyle name="Porcentagem 10" xfId="294"/>
    <cellStyle name="Porcentagem 2" xfId="295"/>
    <cellStyle name="Porcentagem 2 2" xfId="296"/>
    <cellStyle name="Porcentagem 2 3" xfId="297"/>
    <cellStyle name="Porcentagem 2 4" xfId="298"/>
    <cellStyle name="Porcentagem 2 4 2" xfId="299"/>
    <cellStyle name="Porcentagem 2 4 2 2" xfId="300"/>
    <cellStyle name="Porcentagem 2 4 3" xfId="301"/>
    <cellStyle name="Porcentagem 2_FCDF 2014_2ª Versão" xfId="302"/>
    <cellStyle name="Porcentagem 3" xfId="303"/>
    <cellStyle name="Porcentagem 4" xfId="304"/>
    <cellStyle name="Porcentagem 5" xfId="305"/>
    <cellStyle name="Porcentagem 6" xfId="306"/>
    <cellStyle name="Porcentagem 7" xfId="307"/>
    <cellStyle name="Porcentagem 8" xfId="308"/>
    <cellStyle name="Porcentagem 9" xfId="309"/>
    <cellStyle name="rodape" xfId="310"/>
    <cellStyle name="Saída 2" xfId="311"/>
    <cellStyle name="Saída 2 2" xfId="312"/>
    <cellStyle name="Saída 2 2 2" xfId="313"/>
    <cellStyle name="Saída 2 3" xfId="314"/>
    <cellStyle name="Saída 2_05_Impactos_Demais PLs_2013_Dados CNJ de jul-12" xfId="315"/>
    <cellStyle name="Saída 3" xfId="316"/>
    <cellStyle name="Saída 3 2" xfId="317"/>
    <cellStyle name="Saída 4" xfId="318"/>
    <cellStyle name="Saída 4 2" xfId="319"/>
    <cellStyle name="Sep. milhar [0]" xfId="320"/>
    <cellStyle name="Sep. milhar [2]" xfId="321"/>
    <cellStyle name="Separador de m" xfId="322"/>
    <cellStyle name="Separador de milhares 10" xfId="323"/>
    <cellStyle name="Separador de milhares 2" xfId="2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M23" sqref="M23:M35"/>
    </sheetView>
  </sheetViews>
  <sheetFormatPr defaultColWidth="9.140625" defaultRowHeight="12.75"/>
  <cols>
    <col min="1" max="1" width="11.140625" style="85" customWidth="1"/>
    <col min="2" max="2" width="11.85546875" style="85" customWidth="1"/>
    <col min="3" max="3" width="12.140625" style="1" customWidth="1"/>
    <col min="4" max="4" width="18" style="1" customWidth="1"/>
    <col min="5" max="5" width="14.28515625" style="1" customWidth="1"/>
    <col min="6" max="6" width="13.42578125" style="1" customWidth="1"/>
    <col min="7" max="7" width="14.85546875" style="86" customWidth="1"/>
    <col min="8" max="9" width="13.855468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18.5703125" style="1" customWidth="1"/>
    <col min="14" max="16384" width="9.140625" style="1"/>
  </cols>
  <sheetData>
    <row r="1" spans="1:13" ht="12.75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2.75" customHeight="1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" customFormat="1" ht="12.75" customHeight="1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s="5" customFormat="1" ht="12.75" customHeight="1" thickBot="1">
      <c r="A5" s="4"/>
      <c r="B5" s="4"/>
      <c r="C5" s="4"/>
      <c r="D5" s="4"/>
      <c r="E5" s="4"/>
      <c r="F5" s="4"/>
      <c r="G5" s="4"/>
      <c r="H5" s="4"/>
      <c r="I5" s="4"/>
      <c r="L5" s="89" t="s">
        <v>31</v>
      </c>
      <c r="M5" s="89"/>
    </row>
    <row r="6" spans="1:13" ht="12.75" customHeight="1" thickTop="1">
      <c r="A6" s="90" t="s">
        <v>3</v>
      </c>
      <c r="B6" s="91"/>
      <c r="C6" s="91"/>
      <c r="D6" s="92"/>
      <c r="E6" s="96" t="s">
        <v>4</v>
      </c>
      <c r="F6" s="97"/>
      <c r="G6" s="97"/>
      <c r="H6" s="97"/>
      <c r="I6" s="98"/>
      <c r="J6" s="99" t="s">
        <v>5</v>
      </c>
      <c r="K6" s="100"/>
      <c r="L6" s="101"/>
      <c r="M6" s="102" t="s">
        <v>6</v>
      </c>
    </row>
    <row r="7" spans="1:13" ht="21" customHeight="1">
      <c r="A7" s="93"/>
      <c r="B7" s="94"/>
      <c r="C7" s="94"/>
      <c r="D7" s="95"/>
      <c r="E7" s="104" t="s">
        <v>7</v>
      </c>
      <c r="F7" s="105"/>
      <c r="G7" s="105"/>
      <c r="H7" s="105" t="s">
        <v>8</v>
      </c>
      <c r="I7" s="106" t="s">
        <v>9</v>
      </c>
      <c r="J7" s="104" t="s">
        <v>10</v>
      </c>
      <c r="K7" s="105" t="s">
        <v>11</v>
      </c>
      <c r="L7" s="107" t="s">
        <v>9</v>
      </c>
      <c r="M7" s="103"/>
    </row>
    <row r="8" spans="1:13" ht="44.45" customHeight="1">
      <c r="A8" s="6" t="s">
        <v>12</v>
      </c>
      <c r="B8" s="7" t="s">
        <v>13</v>
      </c>
      <c r="C8" s="7" t="s">
        <v>14</v>
      </c>
      <c r="D8" s="8" t="s">
        <v>15</v>
      </c>
      <c r="E8" s="6" t="s">
        <v>16</v>
      </c>
      <c r="F8" s="7" t="s">
        <v>17</v>
      </c>
      <c r="G8" s="9" t="s">
        <v>18</v>
      </c>
      <c r="H8" s="105"/>
      <c r="I8" s="106"/>
      <c r="J8" s="104"/>
      <c r="K8" s="105"/>
      <c r="L8" s="107"/>
      <c r="M8" s="103"/>
    </row>
    <row r="9" spans="1:13" s="17" customFormat="1" ht="12.75" customHeight="1">
      <c r="A9" s="108" t="s">
        <v>19</v>
      </c>
      <c r="B9" s="110" t="s">
        <v>20</v>
      </c>
      <c r="C9" s="112" t="s">
        <v>21</v>
      </c>
      <c r="D9" s="10">
        <v>13</v>
      </c>
      <c r="E9" s="11">
        <v>411</v>
      </c>
      <c r="F9" s="12"/>
      <c r="G9" s="13">
        <f>E9+F9</f>
        <v>411</v>
      </c>
      <c r="H9" s="14"/>
      <c r="I9" s="13">
        <f>G9+H9</f>
        <v>411</v>
      </c>
      <c r="J9" s="11">
        <v>170</v>
      </c>
      <c r="K9" s="12">
        <v>8</v>
      </c>
      <c r="L9" s="15">
        <f>J9+K9</f>
        <v>178</v>
      </c>
      <c r="M9" s="16">
        <v>10</v>
      </c>
    </row>
    <row r="10" spans="1:13" s="17" customFormat="1" ht="12.75" customHeight="1">
      <c r="A10" s="109"/>
      <c r="B10" s="111"/>
      <c r="C10" s="113"/>
      <c r="D10" s="18">
        <v>12</v>
      </c>
      <c r="E10" s="19">
        <v>18</v>
      </c>
      <c r="F10" s="20"/>
      <c r="G10" s="21">
        <f t="shared" ref="G10:G33" si="0">E10+F10</f>
        <v>18</v>
      </c>
      <c r="H10" s="22"/>
      <c r="I10" s="21">
        <f t="shared" ref="I10:I49" si="1">G10+H10</f>
        <v>18</v>
      </c>
      <c r="J10" s="19">
        <v>1</v>
      </c>
      <c r="K10" s="20"/>
      <c r="L10" s="23">
        <f t="shared" ref="L10:L49" si="2">J10+K10</f>
        <v>1</v>
      </c>
      <c r="M10" s="24"/>
    </row>
    <row r="11" spans="1:13" s="17" customFormat="1" ht="12.75" customHeight="1">
      <c r="A11" s="109"/>
      <c r="B11" s="111"/>
      <c r="C11" s="114"/>
      <c r="D11" s="25">
        <v>11</v>
      </c>
      <c r="E11" s="26">
        <v>12</v>
      </c>
      <c r="F11" s="27"/>
      <c r="G11" s="28">
        <f t="shared" si="0"/>
        <v>12</v>
      </c>
      <c r="H11" s="22"/>
      <c r="I11" s="28">
        <f t="shared" si="1"/>
        <v>12</v>
      </c>
      <c r="J11" s="26">
        <v>1</v>
      </c>
      <c r="K11" s="27">
        <v>1</v>
      </c>
      <c r="L11" s="29">
        <f t="shared" si="2"/>
        <v>2</v>
      </c>
      <c r="M11" s="30">
        <v>1</v>
      </c>
    </row>
    <row r="12" spans="1:13" s="17" customFormat="1" ht="12.75" customHeight="1">
      <c r="A12" s="109"/>
      <c r="B12" s="111"/>
      <c r="C12" s="115" t="s">
        <v>22</v>
      </c>
      <c r="D12" s="10">
        <v>10</v>
      </c>
      <c r="E12" s="11">
        <v>12</v>
      </c>
      <c r="F12" s="12"/>
      <c r="G12" s="13">
        <f t="shared" si="0"/>
        <v>12</v>
      </c>
      <c r="H12" s="22"/>
      <c r="I12" s="13">
        <f t="shared" si="1"/>
        <v>12</v>
      </c>
      <c r="J12" s="11"/>
      <c r="K12" s="12"/>
      <c r="L12" s="15">
        <f t="shared" si="2"/>
        <v>0</v>
      </c>
      <c r="M12" s="16"/>
    </row>
    <row r="13" spans="1:13" s="17" customFormat="1" ht="12.75" customHeight="1">
      <c r="A13" s="109"/>
      <c r="B13" s="111"/>
      <c r="C13" s="113"/>
      <c r="D13" s="18">
        <v>9</v>
      </c>
      <c r="E13" s="19">
        <v>13</v>
      </c>
      <c r="F13" s="20"/>
      <c r="G13" s="21">
        <f t="shared" si="0"/>
        <v>13</v>
      </c>
      <c r="H13" s="22"/>
      <c r="I13" s="21">
        <f t="shared" si="1"/>
        <v>13</v>
      </c>
      <c r="J13" s="19"/>
      <c r="K13" s="20"/>
      <c r="L13" s="23">
        <f t="shared" si="2"/>
        <v>0</v>
      </c>
      <c r="M13" s="24"/>
    </row>
    <row r="14" spans="1:13" s="17" customFormat="1" ht="12.75" customHeight="1">
      <c r="A14" s="109"/>
      <c r="B14" s="111"/>
      <c r="C14" s="113"/>
      <c r="D14" s="18">
        <v>8</v>
      </c>
      <c r="E14" s="19">
        <v>6</v>
      </c>
      <c r="F14" s="20"/>
      <c r="G14" s="21">
        <f t="shared" si="0"/>
        <v>6</v>
      </c>
      <c r="H14" s="22"/>
      <c r="I14" s="21">
        <f t="shared" si="1"/>
        <v>6</v>
      </c>
      <c r="J14" s="19">
        <v>2</v>
      </c>
      <c r="K14" s="20"/>
      <c r="L14" s="23">
        <f t="shared" si="2"/>
        <v>2</v>
      </c>
      <c r="M14" s="24"/>
    </row>
    <row r="15" spans="1:13" s="17" customFormat="1" ht="12.75" customHeight="1">
      <c r="A15" s="109"/>
      <c r="B15" s="111"/>
      <c r="C15" s="113"/>
      <c r="D15" s="31">
        <v>7</v>
      </c>
      <c r="E15" s="32">
        <v>3</v>
      </c>
      <c r="F15" s="33"/>
      <c r="G15" s="34">
        <f t="shared" si="0"/>
        <v>3</v>
      </c>
      <c r="H15" s="22"/>
      <c r="I15" s="34">
        <f t="shared" si="1"/>
        <v>3</v>
      </c>
      <c r="J15" s="32"/>
      <c r="K15" s="33"/>
      <c r="L15" s="35">
        <f t="shared" si="2"/>
        <v>0</v>
      </c>
      <c r="M15" s="36"/>
    </row>
    <row r="16" spans="1:13" s="17" customFormat="1" ht="12.75" customHeight="1">
      <c r="A16" s="109"/>
      <c r="B16" s="111"/>
      <c r="C16" s="114"/>
      <c r="D16" s="25">
        <v>6</v>
      </c>
      <c r="E16" s="26">
        <v>22</v>
      </c>
      <c r="F16" s="27"/>
      <c r="G16" s="28">
        <f t="shared" si="0"/>
        <v>22</v>
      </c>
      <c r="H16" s="22"/>
      <c r="I16" s="28">
        <f t="shared" si="1"/>
        <v>22</v>
      </c>
      <c r="J16" s="26"/>
      <c r="K16" s="27"/>
      <c r="L16" s="29">
        <f t="shared" si="2"/>
        <v>0</v>
      </c>
      <c r="M16" s="30"/>
    </row>
    <row r="17" spans="1:13" s="17" customFormat="1" ht="12.75" customHeight="1">
      <c r="A17" s="109"/>
      <c r="B17" s="111"/>
      <c r="C17" s="115" t="s">
        <v>23</v>
      </c>
      <c r="D17" s="10">
        <v>5</v>
      </c>
      <c r="E17" s="11">
        <v>23</v>
      </c>
      <c r="F17" s="12"/>
      <c r="G17" s="13">
        <f t="shared" si="0"/>
        <v>23</v>
      </c>
      <c r="H17" s="22"/>
      <c r="I17" s="13">
        <f t="shared" si="1"/>
        <v>23</v>
      </c>
      <c r="J17" s="11"/>
      <c r="K17" s="12">
        <v>1</v>
      </c>
      <c r="L17" s="15">
        <f t="shared" si="2"/>
        <v>1</v>
      </c>
      <c r="M17" s="16">
        <v>1</v>
      </c>
    </row>
    <row r="18" spans="1:13" s="17" customFormat="1" ht="12.75" customHeight="1">
      <c r="A18" s="109"/>
      <c r="B18" s="111"/>
      <c r="C18" s="113"/>
      <c r="D18" s="18">
        <v>4</v>
      </c>
      <c r="E18" s="19">
        <v>2</v>
      </c>
      <c r="F18" s="20"/>
      <c r="G18" s="21">
        <f t="shared" si="0"/>
        <v>2</v>
      </c>
      <c r="H18" s="22"/>
      <c r="I18" s="21">
        <f t="shared" si="1"/>
        <v>2</v>
      </c>
      <c r="J18" s="19"/>
      <c r="K18" s="20"/>
      <c r="L18" s="23">
        <f t="shared" si="2"/>
        <v>0</v>
      </c>
      <c r="M18" s="24"/>
    </row>
    <row r="19" spans="1:13" s="17" customFormat="1" ht="12.75" customHeight="1">
      <c r="A19" s="109"/>
      <c r="B19" s="111"/>
      <c r="C19" s="113"/>
      <c r="D19" s="18">
        <v>3</v>
      </c>
      <c r="E19" s="19"/>
      <c r="F19" s="20">
        <v>17</v>
      </c>
      <c r="G19" s="21">
        <f t="shared" si="0"/>
        <v>17</v>
      </c>
      <c r="H19" s="22"/>
      <c r="I19" s="21">
        <f t="shared" si="1"/>
        <v>17</v>
      </c>
      <c r="J19" s="19"/>
      <c r="K19" s="20"/>
      <c r="L19" s="23">
        <f t="shared" si="2"/>
        <v>0</v>
      </c>
      <c r="M19" s="24"/>
    </row>
    <row r="20" spans="1:13" s="17" customFormat="1" ht="12.75" customHeight="1">
      <c r="A20" s="109"/>
      <c r="B20" s="111"/>
      <c r="C20" s="113"/>
      <c r="D20" s="18">
        <v>2</v>
      </c>
      <c r="E20" s="32"/>
      <c r="F20" s="33">
        <v>17</v>
      </c>
      <c r="G20" s="34">
        <f t="shared" si="0"/>
        <v>17</v>
      </c>
      <c r="H20" s="22"/>
      <c r="I20" s="34">
        <f t="shared" si="1"/>
        <v>17</v>
      </c>
      <c r="J20" s="32"/>
      <c r="K20" s="33"/>
      <c r="L20" s="35">
        <f t="shared" si="2"/>
        <v>0</v>
      </c>
      <c r="M20" s="36"/>
    </row>
    <row r="21" spans="1:13" s="17" customFormat="1" ht="12.75" customHeight="1">
      <c r="A21" s="109"/>
      <c r="B21" s="111"/>
      <c r="C21" s="113"/>
      <c r="D21" s="31">
        <v>1</v>
      </c>
      <c r="E21" s="37"/>
      <c r="F21" s="38">
        <v>19</v>
      </c>
      <c r="G21" s="39">
        <f t="shared" si="0"/>
        <v>19</v>
      </c>
      <c r="H21" s="38">
        <v>24</v>
      </c>
      <c r="I21" s="39">
        <f t="shared" si="1"/>
        <v>43</v>
      </c>
      <c r="J21" s="37"/>
      <c r="K21" s="38"/>
      <c r="L21" s="40">
        <f t="shared" si="2"/>
        <v>0</v>
      </c>
      <c r="M21" s="41"/>
    </row>
    <row r="22" spans="1:13" s="51" customFormat="1" ht="12.75" customHeight="1">
      <c r="A22" s="42"/>
      <c r="B22" s="43"/>
      <c r="C22" s="44"/>
      <c r="D22" s="45" t="s">
        <v>24</v>
      </c>
      <c r="E22" s="46">
        <f>SUM(E9:E21)</f>
        <v>522</v>
      </c>
      <c r="F22" s="47">
        <f t="shared" ref="F22:M22" si="3">SUM(F9:F21)</f>
        <v>53</v>
      </c>
      <c r="G22" s="47">
        <f t="shared" si="3"/>
        <v>575</v>
      </c>
      <c r="H22" s="48">
        <f t="shared" si="3"/>
        <v>24</v>
      </c>
      <c r="I22" s="47">
        <f t="shared" si="3"/>
        <v>599</v>
      </c>
      <c r="J22" s="46">
        <f t="shared" si="3"/>
        <v>174</v>
      </c>
      <c r="K22" s="47">
        <f t="shared" si="3"/>
        <v>10</v>
      </c>
      <c r="L22" s="49">
        <f t="shared" si="3"/>
        <v>184</v>
      </c>
      <c r="M22" s="50">
        <f t="shared" si="3"/>
        <v>12</v>
      </c>
    </row>
    <row r="23" spans="1:13" s="17" customFormat="1" ht="12.75" customHeight="1">
      <c r="A23" s="108" t="s">
        <v>25</v>
      </c>
      <c r="B23" s="110" t="s">
        <v>26</v>
      </c>
      <c r="C23" s="112" t="s">
        <v>21</v>
      </c>
      <c r="D23" s="52">
        <v>13</v>
      </c>
      <c r="E23" s="53">
        <v>797</v>
      </c>
      <c r="F23" s="54"/>
      <c r="G23" s="55">
        <f t="shared" si="0"/>
        <v>797</v>
      </c>
      <c r="H23" s="14"/>
      <c r="I23" s="55">
        <f t="shared" si="1"/>
        <v>797</v>
      </c>
      <c r="J23" s="53">
        <v>365</v>
      </c>
      <c r="K23" s="54">
        <v>47</v>
      </c>
      <c r="L23" s="56">
        <f t="shared" si="2"/>
        <v>412</v>
      </c>
      <c r="M23" s="57">
        <v>69</v>
      </c>
    </row>
    <row r="24" spans="1:13" s="17" customFormat="1" ht="12.75" customHeight="1">
      <c r="A24" s="109"/>
      <c r="B24" s="111"/>
      <c r="C24" s="113"/>
      <c r="D24" s="58">
        <v>12</v>
      </c>
      <c r="E24" s="59">
        <v>38</v>
      </c>
      <c r="F24" s="60"/>
      <c r="G24" s="61">
        <f t="shared" si="0"/>
        <v>38</v>
      </c>
      <c r="H24" s="22"/>
      <c r="I24" s="61">
        <f t="shared" si="1"/>
        <v>38</v>
      </c>
      <c r="J24" s="59">
        <v>3</v>
      </c>
      <c r="K24" s="60"/>
      <c r="L24" s="62">
        <f t="shared" si="2"/>
        <v>3</v>
      </c>
      <c r="M24" s="63"/>
    </row>
    <row r="25" spans="1:13" s="17" customFormat="1" ht="12.75" customHeight="1">
      <c r="A25" s="109"/>
      <c r="B25" s="111"/>
      <c r="C25" s="114"/>
      <c r="D25" s="64">
        <v>11</v>
      </c>
      <c r="E25" s="37">
        <v>20</v>
      </c>
      <c r="F25" s="38"/>
      <c r="G25" s="39">
        <f t="shared" si="0"/>
        <v>20</v>
      </c>
      <c r="H25" s="22"/>
      <c r="I25" s="39">
        <f t="shared" si="1"/>
        <v>20</v>
      </c>
      <c r="J25" s="37">
        <v>2</v>
      </c>
      <c r="K25" s="38"/>
      <c r="L25" s="40">
        <f t="shared" si="2"/>
        <v>2</v>
      </c>
      <c r="M25" s="41"/>
    </row>
    <row r="26" spans="1:13" s="17" customFormat="1" ht="12.75" customHeight="1">
      <c r="A26" s="109"/>
      <c r="B26" s="111"/>
      <c r="C26" s="115" t="s">
        <v>22</v>
      </c>
      <c r="D26" s="52">
        <v>10</v>
      </c>
      <c r="E26" s="53">
        <v>22</v>
      </c>
      <c r="F26" s="54"/>
      <c r="G26" s="55">
        <f t="shared" si="0"/>
        <v>22</v>
      </c>
      <c r="H26" s="22"/>
      <c r="I26" s="55">
        <f t="shared" si="1"/>
        <v>22</v>
      </c>
      <c r="J26" s="53"/>
      <c r="K26" s="54"/>
      <c r="L26" s="56">
        <f t="shared" si="2"/>
        <v>0</v>
      </c>
      <c r="M26" s="57"/>
    </row>
    <row r="27" spans="1:13" s="17" customFormat="1" ht="12.75" customHeight="1">
      <c r="A27" s="109"/>
      <c r="B27" s="111"/>
      <c r="C27" s="113"/>
      <c r="D27" s="58">
        <v>9</v>
      </c>
      <c r="E27" s="59">
        <v>22</v>
      </c>
      <c r="F27" s="60"/>
      <c r="G27" s="61">
        <f t="shared" si="0"/>
        <v>22</v>
      </c>
      <c r="H27" s="22"/>
      <c r="I27" s="61">
        <f t="shared" si="1"/>
        <v>22</v>
      </c>
      <c r="J27" s="59"/>
      <c r="K27" s="60">
        <v>1</v>
      </c>
      <c r="L27" s="62">
        <f t="shared" si="2"/>
        <v>1</v>
      </c>
      <c r="M27" s="63">
        <v>1</v>
      </c>
    </row>
    <row r="28" spans="1:13" s="17" customFormat="1" ht="12.75" customHeight="1">
      <c r="A28" s="109"/>
      <c r="B28" s="111"/>
      <c r="C28" s="113"/>
      <c r="D28" s="58">
        <v>8</v>
      </c>
      <c r="E28" s="59">
        <v>16</v>
      </c>
      <c r="F28" s="60"/>
      <c r="G28" s="61">
        <f t="shared" si="0"/>
        <v>16</v>
      </c>
      <c r="H28" s="22"/>
      <c r="I28" s="61">
        <f t="shared" si="1"/>
        <v>16</v>
      </c>
      <c r="J28" s="59"/>
      <c r="K28" s="60"/>
      <c r="L28" s="62">
        <f t="shared" si="2"/>
        <v>0</v>
      </c>
      <c r="M28" s="63"/>
    </row>
    <row r="29" spans="1:13" s="17" customFormat="1" ht="12.75" customHeight="1">
      <c r="A29" s="109"/>
      <c r="B29" s="111"/>
      <c r="C29" s="113"/>
      <c r="D29" s="58">
        <v>7</v>
      </c>
      <c r="E29" s="59">
        <v>9</v>
      </c>
      <c r="F29" s="60"/>
      <c r="G29" s="61">
        <f t="shared" si="0"/>
        <v>9</v>
      </c>
      <c r="H29" s="22"/>
      <c r="I29" s="61">
        <f t="shared" si="1"/>
        <v>9</v>
      </c>
      <c r="J29" s="59"/>
      <c r="K29" s="60">
        <v>1</v>
      </c>
      <c r="L29" s="62">
        <f t="shared" si="2"/>
        <v>1</v>
      </c>
      <c r="M29" s="63">
        <v>1</v>
      </c>
    </row>
    <row r="30" spans="1:13" s="17" customFormat="1" ht="12.75" customHeight="1">
      <c r="A30" s="109"/>
      <c r="B30" s="111"/>
      <c r="C30" s="114"/>
      <c r="D30" s="64">
        <v>6</v>
      </c>
      <c r="E30" s="37">
        <v>46</v>
      </c>
      <c r="F30" s="38"/>
      <c r="G30" s="39">
        <f t="shared" si="0"/>
        <v>46</v>
      </c>
      <c r="H30" s="22"/>
      <c r="I30" s="39">
        <f t="shared" si="1"/>
        <v>46</v>
      </c>
      <c r="J30" s="37"/>
      <c r="K30" s="38"/>
      <c r="L30" s="40">
        <f t="shared" si="2"/>
        <v>0</v>
      </c>
      <c r="M30" s="41"/>
    </row>
    <row r="31" spans="1:13" s="17" customFormat="1" ht="12.75" customHeight="1">
      <c r="A31" s="109"/>
      <c r="B31" s="111"/>
      <c r="C31" s="115" t="s">
        <v>23</v>
      </c>
      <c r="D31" s="52">
        <v>5</v>
      </c>
      <c r="E31" s="53">
        <v>53</v>
      </c>
      <c r="F31" s="54"/>
      <c r="G31" s="55">
        <f t="shared" si="0"/>
        <v>53</v>
      </c>
      <c r="H31" s="22"/>
      <c r="I31" s="55">
        <f t="shared" si="1"/>
        <v>53</v>
      </c>
      <c r="J31" s="53"/>
      <c r="K31" s="54">
        <v>1</v>
      </c>
      <c r="L31" s="56">
        <f t="shared" si="2"/>
        <v>1</v>
      </c>
      <c r="M31" s="57">
        <v>1</v>
      </c>
    </row>
    <row r="32" spans="1:13" s="17" customFormat="1" ht="12.75" customHeight="1">
      <c r="A32" s="109"/>
      <c r="B32" s="111"/>
      <c r="C32" s="113"/>
      <c r="D32" s="58">
        <v>4</v>
      </c>
      <c r="E32" s="59">
        <v>20</v>
      </c>
      <c r="F32" s="60"/>
      <c r="G32" s="61">
        <f t="shared" si="0"/>
        <v>20</v>
      </c>
      <c r="H32" s="22"/>
      <c r="I32" s="61">
        <f t="shared" si="1"/>
        <v>20</v>
      </c>
      <c r="J32" s="59"/>
      <c r="K32" s="60"/>
      <c r="L32" s="62">
        <f t="shared" si="2"/>
        <v>0</v>
      </c>
      <c r="M32" s="63"/>
    </row>
    <row r="33" spans="1:13" s="17" customFormat="1" ht="12.75" customHeight="1">
      <c r="A33" s="109"/>
      <c r="B33" s="111"/>
      <c r="C33" s="113"/>
      <c r="D33" s="58">
        <v>3</v>
      </c>
      <c r="E33" s="59"/>
      <c r="F33" s="60">
        <v>48</v>
      </c>
      <c r="G33" s="61">
        <f t="shared" si="0"/>
        <v>48</v>
      </c>
      <c r="H33" s="22"/>
      <c r="I33" s="61">
        <f t="shared" si="1"/>
        <v>48</v>
      </c>
      <c r="J33" s="59"/>
      <c r="K33" s="60"/>
      <c r="L33" s="62">
        <f t="shared" si="2"/>
        <v>0</v>
      </c>
      <c r="M33" s="63"/>
    </row>
    <row r="34" spans="1:13" s="17" customFormat="1" ht="12.75" customHeight="1">
      <c r="A34" s="109"/>
      <c r="B34" s="111"/>
      <c r="C34" s="113"/>
      <c r="D34" s="58">
        <v>2</v>
      </c>
      <c r="E34" s="65"/>
      <c r="F34" s="66">
        <v>29</v>
      </c>
      <c r="G34" s="67">
        <f>E34+F34</f>
        <v>29</v>
      </c>
      <c r="H34" s="68"/>
      <c r="I34" s="67">
        <f t="shared" si="1"/>
        <v>29</v>
      </c>
      <c r="J34" s="65"/>
      <c r="K34" s="66"/>
      <c r="L34" s="69">
        <f t="shared" si="2"/>
        <v>0</v>
      </c>
      <c r="M34" s="70"/>
    </row>
    <row r="35" spans="1:13" s="17" customFormat="1" ht="12.75" customHeight="1">
      <c r="A35" s="109"/>
      <c r="B35" s="111"/>
      <c r="C35" s="118"/>
      <c r="D35" s="64">
        <v>1</v>
      </c>
      <c r="E35" s="37"/>
      <c r="F35" s="38">
        <v>5</v>
      </c>
      <c r="G35" s="39">
        <f t="shared" ref="G35:G49" si="4">E35+F35</f>
        <v>5</v>
      </c>
      <c r="H35" s="71">
        <v>141</v>
      </c>
      <c r="I35" s="39">
        <f t="shared" si="1"/>
        <v>146</v>
      </c>
      <c r="J35" s="37"/>
      <c r="K35" s="38"/>
      <c r="L35" s="40">
        <f t="shared" si="2"/>
        <v>0</v>
      </c>
      <c r="M35" s="41"/>
    </row>
    <row r="36" spans="1:13" s="51" customFormat="1" ht="12.75" customHeight="1">
      <c r="A36" s="42"/>
      <c r="B36" s="43"/>
      <c r="C36" s="44"/>
      <c r="D36" s="45" t="s">
        <v>24</v>
      </c>
      <c r="E36" s="46">
        <f>SUM(E23:E35)</f>
        <v>1043</v>
      </c>
      <c r="F36" s="47">
        <f t="shared" ref="F36:M36" si="5">SUM(F23:F35)</f>
        <v>82</v>
      </c>
      <c r="G36" s="47">
        <f t="shared" si="5"/>
        <v>1125</v>
      </c>
      <c r="H36" s="48">
        <f t="shared" si="5"/>
        <v>141</v>
      </c>
      <c r="I36" s="47">
        <f t="shared" si="5"/>
        <v>1266</v>
      </c>
      <c r="J36" s="46">
        <f t="shared" si="5"/>
        <v>370</v>
      </c>
      <c r="K36" s="47">
        <f t="shared" si="5"/>
        <v>50</v>
      </c>
      <c r="L36" s="49">
        <f t="shared" si="5"/>
        <v>420</v>
      </c>
      <c r="M36" s="50">
        <f t="shared" si="5"/>
        <v>72</v>
      </c>
    </row>
    <row r="37" spans="1:13" s="17" customFormat="1" ht="12.75" customHeight="1">
      <c r="A37" s="108" t="s">
        <v>27</v>
      </c>
      <c r="B37" s="110" t="s">
        <v>28</v>
      </c>
      <c r="C37" s="112" t="s">
        <v>21</v>
      </c>
      <c r="D37" s="10">
        <v>13</v>
      </c>
      <c r="E37" s="11"/>
      <c r="F37" s="12"/>
      <c r="G37" s="13">
        <f t="shared" si="4"/>
        <v>0</v>
      </c>
      <c r="H37" s="72"/>
      <c r="I37" s="13">
        <f t="shared" si="1"/>
        <v>0</v>
      </c>
      <c r="J37" s="11"/>
      <c r="K37" s="12"/>
      <c r="L37" s="15">
        <f t="shared" si="2"/>
        <v>0</v>
      </c>
      <c r="M37" s="16"/>
    </row>
    <row r="38" spans="1:13" s="17" customFormat="1" ht="12.75" customHeight="1">
      <c r="A38" s="109"/>
      <c r="B38" s="111"/>
      <c r="C38" s="113"/>
      <c r="D38" s="18">
        <v>12</v>
      </c>
      <c r="E38" s="19"/>
      <c r="F38" s="20"/>
      <c r="G38" s="21">
        <f t="shared" si="4"/>
        <v>0</v>
      </c>
      <c r="H38" s="68"/>
      <c r="I38" s="21">
        <f t="shared" si="1"/>
        <v>0</v>
      </c>
      <c r="J38" s="19"/>
      <c r="K38" s="20"/>
      <c r="L38" s="23">
        <f t="shared" si="2"/>
        <v>0</v>
      </c>
      <c r="M38" s="24"/>
    </row>
    <row r="39" spans="1:13" s="17" customFormat="1" ht="12.75" customHeight="1">
      <c r="A39" s="109"/>
      <c r="B39" s="111"/>
      <c r="C39" s="114"/>
      <c r="D39" s="25">
        <v>11</v>
      </c>
      <c r="E39" s="26"/>
      <c r="F39" s="27"/>
      <c r="G39" s="28">
        <f t="shared" si="4"/>
        <v>0</v>
      </c>
      <c r="H39" s="68"/>
      <c r="I39" s="28">
        <f t="shared" si="1"/>
        <v>0</v>
      </c>
      <c r="J39" s="26"/>
      <c r="K39" s="27"/>
      <c r="L39" s="29">
        <f t="shared" si="2"/>
        <v>0</v>
      </c>
      <c r="M39" s="30"/>
    </row>
    <row r="40" spans="1:13" s="17" customFormat="1" ht="12.75" customHeight="1">
      <c r="A40" s="109"/>
      <c r="B40" s="111"/>
      <c r="C40" s="115" t="s">
        <v>22</v>
      </c>
      <c r="D40" s="10">
        <v>10</v>
      </c>
      <c r="E40" s="11"/>
      <c r="F40" s="12"/>
      <c r="G40" s="13">
        <f t="shared" si="4"/>
        <v>0</v>
      </c>
      <c r="H40" s="68"/>
      <c r="I40" s="13">
        <f t="shared" si="1"/>
        <v>0</v>
      </c>
      <c r="J40" s="11"/>
      <c r="K40" s="12"/>
      <c r="L40" s="15">
        <f t="shared" si="2"/>
        <v>0</v>
      </c>
      <c r="M40" s="16"/>
    </row>
    <row r="41" spans="1:13" s="17" customFormat="1" ht="12.75" customHeight="1">
      <c r="A41" s="109"/>
      <c r="B41" s="111"/>
      <c r="C41" s="113"/>
      <c r="D41" s="18">
        <v>9</v>
      </c>
      <c r="E41" s="19"/>
      <c r="F41" s="20"/>
      <c r="G41" s="21">
        <f t="shared" si="4"/>
        <v>0</v>
      </c>
      <c r="H41" s="68"/>
      <c r="I41" s="21">
        <f t="shared" si="1"/>
        <v>0</v>
      </c>
      <c r="J41" s="19"/>
      <c r="K41" s="20"/>
      <c r="L41" s="23">
        <f t="shared" si="2"/>
        <v>0</v>
      </c>
      <c r="M41" s="24"/>
    </row>
    <row r="42" spans="1:13" s="17" customFormat="1" ht="12.75" customHeight="1">
      <c r="A42" s="109"/>
      <c r="B42" s="111"/>
      <c r="C42" s="113"/>
      <c r="D42" s="18">
        <v>8</v>
      </c>
      <c r="E42" s="19"/>
      <c r="F42" s="20"/>
      <c r="G42" s="21">
        <f t="shared" si="4"/>
        <v>0</v>
      </c>
      <c r="H42" s="68"/>
      <c r="I42" s="21">
        <f t="shared" si="1"/>
        <v>0</v>
      </c>
      <c r="J42" s="19"/>
      <c r="K42" s="20"/>
      <c r="L42" s="23">
        <f t="shared" si="2"/>
        <v>0</v>
      </c>
      <c r="M42" s="24"/>
    </row>
    <row r="43" spans="1:13" s="17" customFormat="1" ht="12.75" customHeight="1">
      <c r="A43" s="109"/>
      <c r="B43" s="111"/>
      <c r="C43" s="113"/>
      <c r="D43" s="18">
        <v>7</v>
      </c>
      <c r="E43" s="19"/>
      <c r="F43" s="20"/>
      <c r="G43" s="21">
        <f t="shared" si="4"/>
        <v>0</v>
      </c>
      <c r="H43" s="68"/>
      <c r="I43" s="21">
        <f t="shared" si="1"/>
        <v>0</v>
      </c>
      <c r="J43" s="19"/>
      <c r="K43" s="20"/>
      <c r="L43" s="23">
        <f t="shared" si="2"/>
        <v>0</v>
      </c>
      <c r="M43" s="24"/>
    </row>
    <row r="44" spans="1:13" s="17" customFormat="1" ht="12.75" customHeight="1">
      <c r="A44" s="109"/>
      <c r="B44" s="111"/>
      <c r="C44" s="114"/>
      <c r="D44" s="25">
        <v>6</v>
      </c>
      <c r="E44" s="26"/>
      <c r="F44" s="27"/>
      <c r="G44" s="28">
        <f t="shared" si="4"/>
        <v>0</v>
      </c>
      <c r="H44" s="68"/>
      <c r="I44" s="28">
        <f t="shared" si="1"/>
        <v>0</v>
      </c>
      <c r="J44" s="26"/>
      <c r="K44" s="27"/>
      <c r="L44" s="29">
        <f t="shared" si="2"/>
        <v>0</v>
      </c>
      <c r="M44" s="30"/>
    </row>
    <row r="45" spans="1:13" s="17" customFormat="1" ht="12.75" customHeight="1">
      <c r="A45" s="109"/>
      <c r="B45" s="111"/>
      <c r="C45" s="115" t="s">
        <v>23</v>
      </c>
      <c r="D45" s="10">
        <v>5</v>
      </c>
      <c r="E45" s="11"/>
      <c r="F45" s="12"/>
      <c r="G45" s="13">
        <f t="shared" si="4"/>
        <v>0</v>
      </c>
      <c r="H45" s="68"/>
      <c r="I45" s="13">
        <f t="shared" si="1"/>
        <v>0</v>
      </c>
      <c r="J45" s="11"/>
      <c r="K45" s="12"/>
      <c r="L45" s="15">
        <f t="shared" si="2"/>
        <v>0</v>
      </c>
      <c r="M45" s="16"/>
    </row>
    <row r="46" spans="1:13" s="17" customFormat="1" ht="12.75" customHeight="1">
      <c r="A46" s="109"/>
      <c r="B46" s="111"/>
      <c r="C46" s="113"/>
      <c r="D46" s="18">
        <v>4</v>
      </c>
      <c r="E46" s="19"/>
      <c r="F46" s="20"/>
      <c r="G46" s="21">
        <f t="shared" si="4"/>
        <v>0</v>
      </c>
      <c r="H46" s="68"/>
      <c r="I46" s="21">
        <f t="shared" si="1"/>
        <v>0</v>
      </c>
      <c r="J46" s="19"/>
      <c r="K46" s="20"/>
      <c r="L46" s="23">
        <f t="shared" si="2"/>
        <v>0</v>
      </c>
      <c r="M46" s="24"/>
    </row>
    <row r="47" spans="1:13" s="17" customFormat="1" ht="12.75" customHeight="1">
      <c r="A47" s="109"/>
      <c r="B47" s="111"/>
      <c r="C47" s="113"/>
      <c r="D47" s="18">
        <v>3</v>
      </c>
      <c r="E47" s="19"/>
      <c r="F47" s="20"/>
      <c r="G47" s="21">
        <f t="shared" si="4"/>
        <v>0</v>
      </c>
      <c r="H47" s="68"/>
      <c r="I47" s="21">
        <f t="shared" si="1"/>
        <v>0</v>
      </c>
      <c r="J47" s="19"/>
      <c r="K47" s="20"/>
      <c r="L47" s="23">
        <f t="shared" si="2"/>
        <v>0</v>
      </c>
      <c r="M47" s="24"/>
    </row>
    <row r="48" spans="1:13" s="17" customFormat="1" ht="12.75" customHeight="1">
      <c r="A48" s="109"/>
      <c r="B48" s="111"/>
      <c r="C48" s="113"/>
      <c r="D48" s="18">
        <v>2</v>
      </c>
      <c r="E48" s="32"/>
      <c r="F48" s="33"/>
      <c r="G48" s="34">
        <f t="shared" si="4"/>
        <v>0</v>
      </c>
      <c r="H48" s="68"/>
      <c r="I48" s="34">
        <f t="shared" si="1"/>
        <v>0</v>
      </c>
      <c r="J48" s="32"/>
      <c r="K48" s="33"/>
      <c r="L48" s="35">
        <f t="shared" si="2"/>
        <v>0</v>
      </c>
      <c r="M48" s="36"/>
    </row>
    <row r="49" spans="1:13" s="17" customFormat="1" ht="12.75" customHeight="1">
      <c r="A49" s="109"/>
      <c r="B49" s="111"/>
      <c r="C49" s="118"/>
      <c r="D49" s="25">
        <v>1</v>
      </c>
      <c r="E49" s="37"/>
      <c r="F49" s="38"/>
      <c r="G49" s="39">
        <f t="shared" si="4"/>
        <v>0</v>
      </c>
      <c r="H49" s="71"/>
      <c r="I49" s="39">
        <f t="shared" si="1"/>
        <v>0</v>
      </c>
      <c r="J49" s="37"/>
      <c r="K49" s="38"/>
      <c r="L49" s="40">
        <f t="shared" si="2"/>
        <v>0</v>
      </c>
      <c r="M49" s="41"/>
    </row>
    <row r="50" spans="1:13" s="51" customFormat="1" ht="12.75" customHeight="1">
      <c r="A50" s="73"/>
      <c r="B50" s="43"/>
      <c r="C50" s="44"/>
      <c r="D50" s="74" t="s">
        <v>24</v>
      </c>
      <c r="E50" s="75">
        <f>SUM(E37:E49)</f>
        <v>0</v>
      </c>
      <c r="F50" s="48">
        <f t="shared" ref="F50:M50" si="6">SUM(F37:F49)</f>
        <v>0</v>
      </c>
      <c r="G50" s="48">
        <f t="shared" si="6"/>
        <v>0</v>
      </c>
      <c r="H50" s="48">
        <f t="shared" si="6"/>
        <v>0</v>
      </c>
      <c r="I50" s="48">
        <f t="shared" si="6"/>
        <v>0</v>
      </c>
      <c r="J50" s="75">
        <f t="shared" si="6"/>
        <v>0</v>
      </c>
      <c r="K50" s="48">
        <f t="shared" si="6"/>
        <v>0</v>
      </c>
      <c r="L50" s="76">
        <f t="shared" si="6"/>
        <v>0</v>
      </c>
      <c r="M50" s="77">
        <f t="shared" si="6"/>
        <v>0</v>
      </c>
    </row>
    <row r="51" spans="1:13" s="51" customFormat="1" ht="12.75" customHeight="1" thickBot="1">
      <c r="A51" s="78"/>
      <c r="B51" s="116" t="s">
        <v>29</v>
      </c>
      <c r="C51" s="116"/>
      <c r="D51" s="117"/>
      <c r="E51" s="79">
        <f>E22+E36+E50</f>
        <v>1565</v>
      </c>
      <c r="F51" s="80">
        <f t="shared" ref="F51:M51" si="7">F22+F36+F50</f>
        <v>135</v>
      </c>
      <c r="G51" s="80">
        <f t="shared" si="7"/>
        <v>1700</v>
      </c>
      <c r="H51" s="80">
        <f t="shared" si="7"/>
        <v>165</v>
      </c>
      <c r="I51" s="81">
        <f t="shared" si="7"/>
        <v>1865</v>
      </c>
      <c r="J51" s="79">
        <f t="shared" si="7"/>
        <v>544</v>
      </c>
      <c r="K51" s="80">
        <f t="shared" si="7"/>
        <v>60</v>
      </c>
      <c r="L51" s="82">
        <f t="shared" si="7"/>
        <v>604</v>
      </c>
      <c r="M51" s="83">
        <f t="shared" si="7"/>
        <v>84</v>
      </c>
    </row>
    <row r="52" spans="1:13" ht="13.5" thickTop="1">
      <c r="A52" s="84" t="s">
        <v>30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2020-01-02T16:28:20Z</dcterms:created>
  <dcterms:modified xsi:type="dcterms:W3CDTF">2020-01-08T21:43:58Z</dcterms:modified>
</cp:coreProperties>
</file>