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RIS TRF3 HOME\"/>
    </mc:Choice>
  </mc:AlternateContent>
  <xr:revisionPtr revIDLastSave="0" documentId="8_{F7C7D8BC-F5AB-4B2E-9DB5-FF41D11035E3}" xr6:coauthVersionLast="47" xr6:coauthVersionMax="47" xr10:uidLastSave="{00000000-0000-0000-0000-000000000000}"/>
  <bookViews>
    <workbookView xWindow="720" yWindow="720" windowWidth="14400" windowHeight="7360" xr2:uid="{00000000-000D-0000-FFFF-FFFF00000000}"/>
  </bookViews>
  <sheets>
    <sheet name="ANEXO IV-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M37" i="1" l="1"/>
  <c r="M23" i="1"/>
  <c r="K53" i="1"/>
  <c r="N53" i="1"/>
  <c r="M51" i="1"/>
  <c r="M53" i="1" s="1"/>
  <c r="G53" i="1"/>
  <c r="I53" i="1"/>
  <c r="F53" i="1"/>
  <c r="H23" i="1"/>
  <c r="L53" i="1"/>
  <c r="H37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<sst xmlns="http://schemas.openxmlformats.org/spreadsheetml/2006/main" count="81" uniqueCount="42">
  <si>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</si>
  <si>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</si>
  <si>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</si>
  <si>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</si>
  <si>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</si>
  <si>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</si>
  <si>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</si>
  <si>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</si>
  <si>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</si>
  <si>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</si>
  <si>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</si>
  <si>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</si>
  <si>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</si>
  <si>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</si>
  <si>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</si>
  <si>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</si>
  <si>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</si>
  <si>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</si>
  <si>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</si>
  <si>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</si>
  <si>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</si>
  <si>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</si>
  <si>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</si>
  <si>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</si>
  <si>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</si>
  <si>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</si>
  <si>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</si>
  <si>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</si>
  <si>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</si>
  <si>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</si>
  <si>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</si>
  <si>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</si>
  <si>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</si>
  <si>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</si>
  <si>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</si>
  <si>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</si>
  <si>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</si>
  <si>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</si>
  <si>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</si>
  <si>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</si>
  <si>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SEÇÃO JUDICIÁRIA DE MATO GROSSO DO SUL</t>
  </si>
  <si>
    <t>Data de referência: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</si>
</sst>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  <numFmt numFmtId="182" formatCode="_-* #,##0_-;\-* #,##0_-;_-* \-??_-;_-@_-"/>
    <numFmt numFmtId="186" formatCode="_-* #,##0.00_-;\-* #,##0.00_-;_-* &quot;-&quot;??_-;_-@_-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391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165" fontId="12" fillId="0" borderId="15"/>
    <xf numFmtId="0" fontId="13" fillId="4" borderId="0" applyNumberFormat="0" applyBorder="0" applyAlignment="0" applyProtection="0"/>
    <xf numFmtId="165" fontId="14" fillId="0" borderId="0">
      <alignment vertical="top"/>
    </xf>
    <xf numFmtId="165" fontId="15" fillId="0" borderId="0">
      <alignment horizontal="right"/>
    </xf>
    <xf numFmtId="165" fontId="15" fillId="0" borderId="0">
      <alignment horizontal="left"/>
    </xf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5" borderId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2" fontId="18" fillId="0" borderId="0">
      <protection locked="0"/>
    </xf>
    <xf numFmtId="2" fontId="19" fillId="0" borderId="0">
      <protection locked="0"/>
    </xf>
    <xf numFmtId="0" fontId="20" fillId="0" borderId="0"/>
    <xf numFmtId="0" fontId="21" fillId="0" borderId="0"/>
    <xf numFmtId="0" fontId="22" fillId="9" borderId="16" applyNumberFormat="0" applyAlignment="0" applyProtection="0"/>
    <xf numFmtId="0" fontId="22" fillId="9" borderId="16" applyNumberFormat="0" applyAlignment="0" applyProtection="0"/>
    <xf numFmtId="0" fontId="22" fillId="9" borderId="16" applyNumberFormat="0" applyAlignment="0" applyProtection="0"/>
    <xf numFmtId="0" fontId="23" fillId="9" borderId="16"/>
    <xf numFmtId="0" fontId="22" fillId="9" borderId="16" applyNumberFormat="0" applyAlignment="0" applyProtection="0"/>
    <xf numFmtId="0" fontId="22" fillId="9" borderId="16" applyNumberFormat="0" applyAlignment="0" applyProtection="0"/>
    <xf numFmtId="0" fontId="24" fillId="0" borderId="0">
      <alignment vertical="center"/>
    </xf>
    <xf numFmtId="0" fontId="25" fillId="22" borderId="17" applyNumberFormat="0" applyAlignment="0" applyProtection="0"/>
    <xf numFmtId="0" fontId="25" fillId="22" borderId="17" applyNumberFormat="0" applyAlignment="0" applyProtection="0"/>
    <xf numFmtId="0" fontId="26" fillId="22" borderId="17"/>
    <xf numFmtId="0" fontId="25" fillId="22" borderId="17" applyNumberFormat="0" applyAlignment="0" applyProtection="0"/>
    <xf numFmtId="0" fontId="25" fillId="22" borderId="17" applyNumberFormat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8" fillId="0" borderId="18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5" fillId="22" borderId="17" applyNumberFormat="0" applyAlignment="0" applyProtection="0"/>
    <xf numFmtId="4" fontId="9" fillId="0" borderId="0"/>
    <xf numFmtId="166" fontId="9" fillId="0" borderId="0"/>
    <xf numFmtId="167" fontId="6" fillId="0" borderId="0" applyBorder="0" applyAlignment="0" applyProtection="0"/>
    <xf numFmtId="167" fontId="6" fillId="0" borderId="0" applyBorder="0" applyAlignment="0" applyProtection="0"/>
    <xf numFmtId="40" fontId="9" fillId="0" borderId="0"/>
    <xf numFmtId="3" fontId="9" fillId="0" borderId="0"/>
    <xf numFmtId="0" fontId="9" fillId="0" borderId="0"/>
    <xf numFmtId="0" fontId="9" fillId="0" borderId="0"/>
    <xf numFmtId="168" fontId="9" fillId="0" borderId="0"/>
    <xf numFmtId="0" fontId="9" fillId="0" borderId="0"/>
    <xf numFmtId="0" fontId="9" fillId="0" borderId="0"/>
    <xf numFmtId="169" fontId="9" fillId="0" borderId="0"/>
    <xf numFmtId="170" fontId="9" fillId="0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9" fillId="8" borderId="16" applyNumberFormat="0" applyAlignment="0" applyProtection="0"/>
    <xf numFmtId="0" fontId="29" fillId="8" borderId="16" applyNumberFormat="0" applyAlignment="0" applyProtection="0"/>
    <xf numFmtId="0" fontId="29" fillId="8" borderId="16" applyNumberFormat="0" applyAlignment="0" applyProtection="0"/>
    <xf numFmtId="0" fontId="29" fillId="8" borderId="16" applyNumberFormat="0" applyAlignment="0" applyProtection="0"/>
    <xf numFmtId="0" fontId="29" fillId="9" borderId="16" applyNumberFormat="0" applyAlignment="0" applyProtection="0"/>
    <xf numFmtId="171" fontId="6" fillId="0" borderId="0" applyFill="0" applyBorder="0" applyAlignment="0" applyProtection="0"/>
    <xf numFmtId="0" fontId="6" fillId="0" borderId="0" applyFill="0" applyBorder="0" applyAlignment="0" applyProtection="0"/>
    <xf numFmtId="171" fontId="6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9">
      <alignment horizontal="center"/>
    </xf>
    <xf numFmtId="2" fontId="9" fillId="0" borderId="0"/>
    <xf numFmtId="2" fontId="9" fillId="0" borderId="0"/>
    <xf numFmtId="0" fontId="32" fillId="0" borderId="0">
      <alignment horizontal="left"/>
    </xf>
    <xf numFmtId="0" fontId="16" fillId="5" borderId="0" applyNumberFormat="0" applyBorder="0" applyAlignment="0" applyProtection="0"/>
    <xf numFmtId="0" fontId="33" fillId="0" borderId="20" applyNumberFormat="0" applyFill="0" applyAlignment="0" applyProtection="0"/>
    <xf numFmtId="0" fontId="34" fillId="0" borderId="21" applyNumberFormat="0" applyFill="0" applyAlignment="0" applyProtection="0"/>
    <xf numFmtId="0" fontId="35" fillId="0" borderId="22" applyNumberFormat="0" applyFill="0" applyAlignment="0" applyProtection="0"/>
    <xf numFmtId="0" fontId="35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6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7" fillId="0" borderId="0"/>
    <xf numFmtId="0" fontId="29" fillId="8" borderId="16" applyNumberFormat="0" applyAlignment="0" applyProtection="0"/>
    <xf numFmtId="0" fontId="31" fillId="0" borderId="23">
      <alignment horizontal="center"/>
    </xf>
    <xf numFmtId="0" fontId="38" fillId="0" borderId="24">
      <alignment horizontal="center"/>
    </xf>
    <xf numFmtId="172" fontId="9" fillId="0" borderId="0"/>
    <xf numFmtId="0" fontId="27" fillId="0" borderId="18" applyNumberFormat="0" applyFill="0" applyAlignment="0" applyProtection="0"/>
    <xf numFmtId="167" fontId="9" fillId="0" borderId="0"/>
    <xf numFmtId="173" fontId="6" fillId="0" borderId="0" applyFill="0" applyBorder="0" applyAlignment="0" applyProtection="0"/>
    <xf numFmtId="168" fontId="9" fillId="0" borderId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40" fillId="23" borderId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9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24" borderId="25" applyNumberFormat="0" applyAlignment="0" applyProtection="0"/>
    <xf numFmtId="0" fontId="6" fillId="24" borderId="25" applyNumberFormat="0" applyAlignment="0" applyProtection="0"/>
    <xf numFmtId="0" fontId="6" fillId="24" borderId="25" applyNumberFormat="0" applyAlignment="0" applyProtection="0"/>
    <xf numFmtId="0" fontId="6" fillId="24" borderId="25" applyNumberFormat="0" applyAlignment="0" applyProtection="0"/>
    <xf numFmtId="0" fontId="6" fillId="24" borderId="25" applyNumberFormat="0" applyAlignment="0" applyProtection="0"/>
    <xf numFmtId="0" fontId="6" fillId="24" borderId="25" applyNumberFormat="0" applyAlignment="0" applyProtection="0"/>
    <xf numFmtId="0" fontId="42" fillId="9" borderId="26" applyNumberFormat="0" applyAlignment="0" applyProtection="0"/>
    <xf numFmtId="10" fontId="9" fillId="0" borderId="0"/>
    <xf numFmtId="174" fontId="18" fillId="0" borderId="0">
      <protection locked="0"/>
    </xf>
    <xf numFmtId="175" fontId="18" fillId="0" borderId="0">
      <protection locked="0"/>
    </xf>
    <xf numFmtId="9" fontId="6" fillId="0" borderId="0" applyFill="0" applyBorder="0" applyAlignment="0" applyProtection="0"/>
    <xf numFmtId="9" fontId="3" fillId="0" borderId="0" applyFont="0" applyFill="0" applyBorder="0" applyAlignment="0" applyProtection="0"/>
    <xf numFmtId="9" fontId="9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9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15" fillId="0" borderId="0"/>
    <xf numFmtId="0" fontId="42" fillId="9" borderId="26" applyNumberFormat="0" applyAlignment="0" applyProtection="0"/>
    <xf numFmtId="0" fontId="42" fillId="9" borderId="26" applyNumberFormat="0" applyAlignment="0" applyProtection="0"/>
    <xf numFmtId="0" fontId="43" fillId="9" borderId="26"/>
    <xf numFmtId="0" fontId="42" fillId="9" borderId="26" applyNumberFormat="0" applyAlignment="0" applyProtection="0"/>
    <xf numFmtId="0" fontId="42" fillId="9" borderId="26" applyNumberFormat="0" applyAlignment="0" applyProtection="0"/>
    <xf numFmtId="38" fontId="9" fillId="0" borderId="0"/>
    <xf numFmtId="38" fontId="44" fillId="0" borderId="27"/>
    <xf numFmtId="176" fontId="41" fillId="0" borderId="0">
      <protection locked="0"/>
    </xf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9" fillId="0" borderId="0"/>
    <xf numFmtId="177" fontId="6" fillId="0" borderId="0" applyFill="0" applyBorder="0" applyAlignment="0" applyProtection="0"/>
    <xf numFmtId="167" fontId="6" fillId="0" borderId="0"/>
    <xf numFmtId="0" fontId="6" fillId="0" borderId="0"/>
    <xf numFmtId="167" fontId="6" fillId="0" borderId="0"/>
    <xf numFmtId="167" fontId="41" fillId="0" borderId="0"/>
    <xf numFmtId="167" fontId="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7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8" fontId="9" fillId="0" borderId="0"/>
    <xf numFmtId="179" fontId="9" fillId="0" borderId="0"/>
    <xf numFmtId="0" fontId="48" fillId="0" borderId="0" applyNumberFormat="0" applyFill="0" applyBorder="0" applyAlignment="0" applyProtection="0"/>
    <xf numFmtId="0" fontId="49" fillId="0" borderId="28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50" fillId="0" borderId="2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52" fillId="0" borderId="21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5" fillId="0" borderId="22" applyNumberFormat="0" applyFill="0" applyAlignment="0" applyProtection="0"/>
    <xf numFmtId="0" fontId="35" fillId="0" borderId="22" applyNumberFormat="0" applyFill="0" applyAlignment="0" applyProtection="0"/>
    <xf numFmtId="0" fontId="53" fillId="0" borderId="22"/>
    <xf numFmtId="0" fontId="35" fillId="0" borderId="22" applyNumberFormat="0" applyFill="0" applyAlignment="0" applyProtection="0"/>
    <xf numFmtId="0" fontId="35" fillId="0" borderId="22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29"/>
    <xf numFmtId="2" fontId="56" fillId="0" borderId="0">
      <protection locked="0"/>
    </xf>
    <xf numFmtId="2" fontId="56" fillId="0" borderId="0">
      <protection locked="0"/>
    </xf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8" fillId="0" borderId="3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175" fontId="18" fillId="0" borderId="0">
      <protection locked="0"/>
    </xf>
    <xf numFmtId="180" fontId="18" fillId="0" borderId="0">
      <protection locked="0"/>
    </xf>
    <xf numFmtId="0" fontId="41" fillId="0" borderId="0"/>
    <xf numFmtId="43" fontId="3" fillId="0" borderId="0" applyFont="0" applyFill="0" applyBorder="0" applyAlignment="0" applyProtection="0"/>
    <xf numFmtId="167" fontId="6" fillId="0" borderId="0" applyFill="0" applyBorder="0" applyAlignment="0" applyProtection="0"/>
    <xf numFmtId="177" fontId="6" fillId="0" borderId="0" applyFill="0" applyBorder="0" applyAlignment="0" applyProtection="0"/>
    <xf numFmtId="167" fontId="6" fillId="0" borderId="0" applyFill="0" applyBorder="0" applyAlignment="0" applyProtection="0"/>
    <xf numFmtId="177" fontId="6" fillId="0" borderId="0" applyFill="0" applyBorder="0" applyAlignment="0" applyProtection="0"/>
    <xf numFmtId="3" fontId="9" fillId="0" borderId="0"/>
    <xf numFmtId="0" fontId="4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86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3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4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8" xfId="0" applyFont="1" applyFill="1" applyBorder="1" applyAlignment="1">
      <alignment horizontal="center" wrapText="1"/>
    </xf>
    <xf numFmtId="3" fontId="4" fillId="0" borderId="0" xfId="0" applyNumberFormat="1" applyFont="1" applyAlignment="1">
      <alignment horizontal="right" vertical="top" wrapText="1"/>
    </xf>
    <xf numFmtId="3" fontId="4" fillId="0" borderId="5" xfId="0" applyNumberFormat="1" applyFont="1" applyBorder="1" applyAlignment="1">
      <alignment horizontal="right" vertical="top" wrapText="1"/>
    </xf>
    <xf numFmtId="0" fontId="4" fillId="2" borderId="0" xfId="0" applyFont="1" applyFill="1" applyAlignment="1">
      <alignment horizontal="center" wrapText="1"/>
    </xf>
    <xf numFmtId="3" fontId="4" fillId="0" borderId="11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4" fillId="2" borderId="14" xfId="0" applyFont="1" applyFill="1" applyBorder="1" applyAlignment="1">
      <alignment horizontal="center" wrapText="1"/>
    </xf>
    <xf numFmtId="3" fontId="4" fillId="0" borderId="3" xfId="0" applyNumberFormat="1" applyFont="1" applyBorder="1" applyAlignment="1">
      <alignment horizontal="right" vertical="top" wrapText="1"/>
    </xf>
    <xf numFmtId="0" fontId="4" fillId="0" borderId="3" xfId="0" applyFont="1" applyBorder="1"/>
    <xf numFmtId="3" fontId="5" fillId="2" borderId="1" xfId="0" applyNumberFormat="1" applyFont="1" applyFill="1" applyBorder="1" applyAlignment="1">
      <alignment horizontal="right" vertical="top" wrapText="1"/>
    </xf>
    <xf numFmtId="0" fontId="6" fillId="0" borderId="0" xfId="0" applyFont="1"/>
    <xf numFmtId="0" fontId="7" fillId="0" borderId="0" xfId="0" applyFont="1"/>
    <xf numFmtId="181" fontId="4" fillId="0" borderId="1" xfId="0" applyNumberFormat="1" applyFont="1" applyBorder="1" applyAlignment="1">
      <alignment horizontal="right" vertical="top" wrapText="1"/>
    </xf>
    <xf numFmtId="182" fontId="59" fillId="0" borderId="31" xfId="377" applyNumberFormat="1" applyFont="1" applyFill="1" applyBorder="1" applyAlignment="1" applyProtection="1">
      <alignment horizontal="center" vertical="center" wrapText="1"/>
      <protection locked="0"/>
    </xf>
    <xf numFmtId="182" fontId="59" fillId="0" borderId="32" xfId="377" applyNumberFormat="1" applyFont="1" applyFill="1" applyBorder="1" applyAlignment="1" applyProtection="1">
      <alignment horizontal="center" vertical="center" wrapText="1"/>
      <protection locked="0"/>
    </xf>
    <xf numFmtId="182" fontId="59" fillId="0" borderId="33" xfId="377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 applyProtection="1">
      <protection locked="0"/>
    </xf>
    <xf numFmtId="0" fontId="4" fillId="0" borderId="0" xfId="0" applyFont="1" applyProtection="1">
      <protection locked="0"/>
    </xf>
  </cellXfs>
  <cellStyles count="39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Ênfase1 2" xfId="7" xr:uid="{00000000-0005-0000-0000-000006000000}"/>
    <cellStyle name="20% - Ênfase1 2 2" xfId="8" xr:uid="{00000000-0005-0000-0000-000007000000}"/>
    <cellStyle name="20% - Ênfase1 2_00_ANEXO V 2015 - VERSÃO INICIAL PLOA_2015" xfId="9" xr:uid="{00000000-0005-0000-0000-000008000000}"/>
    <cellStyle name="20% - Ênfase1 3" xfId="10" xr:uid="{00000000-0005-0000-0000-000009000000}"/>
    <cellStyle name="20% - Ênfase1 4" xfId="11" xr:uid="{00000000-0005-0000-0000-00000A000000}"/>
    <cellStyle name="20% - Ênfase2 2" xfId="12" xr:uid="{00000000-0005-0000-0000-00000B000000}"/>
    <cellStyle name="20% - Ênfase2 2 2" xfId="13" xr:uid="{00000000-0005-0000-0000-00000C000000}"/>
    <cellStyle name="20% - Ênfase2 2_05_Impactos_Demais PLs_2013_Dados CNJ de jul-12" xfId="14" xr:uid="{00000000-0005-0000-0000-00000D000000}"/>
    <cellStyle name="20% - Ênfase2 3" xfId="15" xr:uid="{00000000-0005-0000-0000-00000E000000}"/>
    <cellStyle name="20% - Ênfase2 4" xfId="16" xr:uid="{00000000-0005-0000-0000-00000F000000}"/>
    <cellStyle name="20% - Ênfase3 2" xfId="17" xr:uid="{00000000-0005-0000-0000-000010000000}"/>
    <cellStyle name="20% - Ênfase3 2 2" xfId="18" xr:uid="{00000000-0005-0000-0000-000011000000}"/>
    <cellStyle name="20% - Ênfase3 2_05_Impactos_Demais PLs_2013_Dados CNJ de jul-12" xfId="19" xr:uid="{00000000-0005-0000-0000-000012000000}"/>
    <cellStyle name="20% - Ênfase3 3" xfId="20" xr:uid="{00000000-0005-0000-0000-000013000000}"/>
    <cellStyle name="20% - Ênfase3 4" xfId="21" xr:uid="{00000000-0005-0000-0000-000014000000}"/>
    <cellStyle name="20% - Ênfase4 2" xfId="22" xr:uid="{00000000-0005-0000-0000-000015000000}"/>
    <cellStyle name="20% - Ênfase4 2 2" xfId="23" xr:uid="{00000000-0005-0000-0000-000016000000}"/>
    <cellStyle name="20% - Ênfase4 2_05_Impactos_Demais PLs_2013_Dados CNJ de jul-12" xfId="24" xr:uid="{00000000-0005-0000-0000-000017000000}"/>
    <cellStyle name="20% - Ênfase4 3" xfId="25" xr:uid="{00000000-0005-0000-0000-000018000000}"/>
    <cellStyle name="20% - Ênfase4 4" xfId="26" xr:uid="{00000000-0005-0000-0000-000019000000}"/>
    <cellStyle name="20% - Ênfase5 2" xfId="27" xr:uid="{00000000-0005-0000-0000-00001A000000}"/>
    <cellStyle name="20% - Ênfase5 2 2" xfId="28" xr:uid="{00000000-0005-0000-0000-00001B000000}"/>
    <cellStyle name="20% - Ênfase5 2_00_ANEXO V 2015 - VERSÃO INICIAL PLOA_2015" xfId="29" xr:uid="{00000000-0005-0000-0000-00001C000000}"/>
    <cellStyle name="20% - Ênfase5 3" xfId="30" xr:uid="{00000000-0005-0000-0000-00001D000000}"/>
    <cellStyle name="20% - Ênfase5 4" xfId="31" xr:uid="{00000000-0005-0000-0000-00001E000000}"/>
    <cellStyle name="20% - Ênfase6 2" xfId="32" xr:uid="{00000000-0005-0000-0000-00001F000000}"/>
    <cellStyle name="20% - Ênfase6 2 2" xfId="33" xr:uid="{00000000-0005-0000-0000-000020000000}"/>
    <cellStyle name="20% - Ênfase6 2_00_ANEXO V 2015 - VERSÃO INICIAL PLOA_2015" xfId="34" xr:uid="{00000000-0005-0000-0000-000021000000}"/>
    <cellStyle name="20% - Ênfase6 3" xfId="35" xr:uid="{00000000-0005-0000-0000-000022000000}"/>
    <cellStyle name="20% - Ênfase6 4" xfId="36" xr:uid="{00000000-0005-0000-0000-000023000000}"/>
    <cellStyle name="40% - Accent1" xfId="37" xr:uid="{00000000-0005-0000-0000-000024000000}"/>
    <cellStyle name="40% - Accent2" xfId="38" xr:uid="{00000000-0005-0000-0000-000025000000}"/>
    <cellStyle name="40% - Accent3" xfId="39" xr:uid="{00000000-0005-0000-0000-000026000000}"/>
    <cellStyle name="40% - Accent4" xfId="40" xr:uid="{00000000-0005-0000-0000-000027000000}"/>
    <cellStyle name="40% - Accent5" xfId="41" xr:uid="{00000000-0005-0000-0000-000028000000}"/>
    <cellStyle name="40% - Accent6" xfId="42" xr:uid="{00000000-0005-0000-0000-000029000000}"/>
    <cellStyle name="40% - Ênfase1 2" xfId="43" xr:uid="{00000000-0005-0000-0000-00002A000000}"/>
    <cellStyle name="40% - Ênfase1 2 2" xfId="44" xr:uid="{00000000-0005-0000-0000-00002B000000}"/>
    <cellStyle name="40% - Ênfase1 2_05_Impactos_Demais PLs_2013_Dados CNJ de jul-12" xfId="45" xr:uid="{00000000-0005-0000-0000-00002C000000}"/>
    <cellStyle name="40% - Ênfase1 3" xfId="46" xr:uid="{00000000-0005-0000-0000-00002D000000}"/>
    <cellStyle name="40% - Ênfase1 4" xfId="47" xr:uid="{00000000-0005-0000-0000-00002E000000}"/>
    <cellStyle name="40% - Ênfase2 2" xfId="48" xr:uid="{00000000-0005-0000-0000-00002F000000}"/>
    <cellStyle name="40% - Ênfase2 2 2" xfId="49" xr:uid="{00000000-0005-0000-0000-000030000000}"/>
    <cellStyle name="40% - Ênfase2 2_05_Impactos_Demais PLs_2013_Dados CNJ de jul-12" xfId="50" xr:uid="{00000000-0005-0000-0000-000031000000}"/>
    <cellStyle name="40% - Ênfase2 3" xfId="51" xr:uid="{00000000-0005-0000-0000-000032000000}"/>
    <cellStyle name="40% - Ênfase2 4" xfId="52" xr:uid="{00000000-0005-0000-0000-000033000000}"/>
    <cellStyle name="40% - Ênfase3 2" xfId="53" xr:uid="{00000000-0005-0000-0000-000034000000}"/>
    <cellStyle name="40% - Ênfase3 2 2" xfId="54" xr:uid="{00000000-0005-0000-0000-000035000000}"/>
    <cellStyle name="40% - Ênfase3 2_05_Impactos_Demais PLs_2013_Dados CNJ de jul-12" xfId="55" xr:uid="{00000000-0005-0000-0000-000036000000}"/>
    <cellStyle name="40% - Ênfase3 3" xfId="56" xr:uid="{00000000-0005-0000-0000-000037000000}"/>
    <cellStyle name="40% - Ênfase3 4" xfId="57" xr:uid="{00000000-0005-0000-0000-000038000000}"/>
    <cellStyle name="40% - Ênfase4 2" xfId="58" xr:uid="{00000000-0005-0000-0000-000039000000}"/>
    <cellStyle name="40% - Ênfase4 2 2" xfId="59" xr:uid="{00000000-0005-0000-0000-00003A000000}"/>
    <cellStyle name="40% - Ênfase4 2_05_Impactos_Demais PLs_2013_Dados CNJ de jul-12" xfId="60" xr:uid="{00000000-0005-0000-0000-00003B000000}"/>
    <cellStyle name="40% - Ênfase4 3" xfId="61" xr:uid="{00000000-0005-0000-0000-00003C000000}"/>
    <cellStyle name="40% - Ênfase4 4" xfId="62" xr:uid="{00000000-0005-0000-0000-00003D000000}"/>
    <cellStyle name="40% - Ênfase5 2" xfId="63" xr:uid="{00000000-0005-0000-0000-00003E000000}"/>
    <cellStyle name="40% - Ênfase5 2 2" xfId="64" xr:uid="{00000000-0005-0000-0000-00003F000000}"/>
    <cellStyle name="40% - Ênfase5 2_05_Impactos_Demais PLs_2013_Dados CNJ de jul-12" xfId="65" xr:uid="{00000000-0005-0000-0000-000040000000}"/>
    <cellStyle name="40% - Ênfase5 3" xfId="66" xr:uid="{00000000-0005-0000-0000-000041000000}"/>
    <cellStyle name="40% - Ênfase5 4" xfId="67" xr:uid="{00000000-0005-0000-0000-000042000000}"/>
    <cellStyle name="40% - Ênfase6 2" xfId="68" xr:uid="{00000000-0005-0000-0000-000043000000}"/>
    <cellStyle name="40% - Ênfase6 2 2" xfId="69" xr:uid="{00000000-0005-0000-0000-000044000000}"/>
    <cellStyle name="40% - Ênfase6 2_05_Impactos_Demais PLs_2013_Dados CNJ de jul-12" xfId="70" xr:uid="{00000000-0005-0000-0000-000045000000}"/>
    <cellStyle name="40% - Ênfase6 3" xfId="71" xr:uid="{00000000-0005-0000-0000-000046000000}"/>
    <cellStyle name="40% - Ênfase6 4" xfId="72" xr:uid="{00000000-0005-0000-0000-000047000000}"/>
    <cellStyle name="60% - Accent1" xfId="73" xr:uid="{00000000-0005-0000-0000-000048000000}"/>
    <cellStyle name="60% - Accent2" xfId="74" xr:uid="{00000000-0005-0000-0000-000049000000}"/>
    <cellStyle name="60% - Accent3" xfId="75" xr:uid="{00000000-0005-0000-0000-00004A000000}"/>
    <cellStyle name="60% - Accent4" xfId="76" xr:uid="{00000000-0005-0000-0000-00004B000000}"/>
    <cellStyle name="60% - Accent5" xfId="77" xr:uid="{00000000-0005-0000-0000-00004C000000}"/>
    <cellStyle name="60% - Accent6" xfId="78" xr:uid="{00000000-0005-0000-0000-00004D000000}"/>
    <cellStyle name="60% - Ênfase1 2" xfId="79" xr:uid="{00000000-0005-0000-0000-00004E000000}"/>
    <cellStyle name="60% - Ênfase1 2 2" xfId="80" xr:uid="{00000000-0005-0000-0000-00004F000000}"/>
    <cellStyle name="60% - Ênfase1 2_05_Impactos_Demais PLs_2013_Dados CNJ de jul-12" xfId="81" xr:uid="{00000000-0005-0000-0000-000050000000}"/>
    <cellStyle name="60% - Ênfase1 3" xfId="82" xr:uid="{00000000-0005-0000-0000-000051000000}"/>
    <cellStyle name="60% - Ênfase1 4" xfId="83" xr:uid="{00000000-0005-0000-0000-000052000000}"/>
    <cellStyle name="60% - Ênfase2 2" xfId="84" xr:uid="{00000000-0005-0000-0000-000053000000}"/>
    <cellStyle name="60% - Ênfase2 2 2" xfId="85" xr:uid="{00000000-0005-0000-0000-000054000000}"/>
    <cellStyle name="60% - Ênfase2 2_05_Impactos_Demais PLs_2013_Dados CNJ de jul-12" xfId="86" xr:uid="{00000000-0005-0000-0000-000055000000}"/>
    <cellStyle name="60% - Ênfase2 3" xfId="87" xr:uid="{00000000-0005-0000-0000-000056000000}"/>
    <cellStyle name="60% - Ênfase2 4" xfId="88" xr:uid="{00000000-0005-0000-0000-000057000000}"/>
    <cellStyle name="60% - Ênfase3 2" xfId="89" xr:uid="{00000000-0005-0000-0000-000058000000}"/>
    <cellStyle name="60% - Ênfase3 2 2" xfId="90" xr:uid="{00000000-0005-0000-0000-000059000000}"/>
    <cellStyle name="60% - Ênfase3 2_05_Impactos_Demais PLs_2013_Dados CNJ de jul-12" xfId="91" xr:uid="{00000000-0005-0000-0000-00005A000000}"/>
    <cellStyle name="60% - Ênfase3 3" xfId="92" xr:uid="{00000000-0005-0000-0000-00005B000000}"/>
    <cellStyle name="60% - Ênfase3 4" xfId="93" xr:uid="{00000000-0005-0000-0000-00005C000000}"/>
    <cellStyle name="60% - Ênfase4 2" xfId="94" xr:uid="{00000000-0005-0000-0000-00005D000000}"/>
    <cellStyle name="60% - Ênfase4 2 2" xfId="95" xr:uid="{00000000-0005-0000-0000-00005E000000}"/>
    <cellStyle name="60% - Ênfase4 2_05_Impactos_Demais PLs_2013_Dados CNJ de jul-12" xfId="96" xr:uid="{00000000-0005-0000-0000-00005F000000}"/>
    <cellStyle name="60% - Ênfase4 3" xfId="97" xr:uid="{00000000-0005-0000-0000-000060000000}"/>
    <cellStyle name="60% - Ênfase4 4" xfId="98" xr:uid="{00000000-0005-0000-0000-000061000000}"/>
    <cellStyle name="60% - Ênfase5 2" xfId="99" xr:uid="{00000000-0005-0000-0000-000062000000}"/>
    <cellStyle name="60% - Ênfase5 2 2" xfId="100" xr:uid="{00000000-0005-0000-0000-000063000000}"/>
    <cellStyle name="60% - Ênfase5 2_05_Impactos_Demais PLs_2013_Dados CNJ de jul-12" xfId="101" xr:uid="{00000000-0005-0000-0000-000064000000}"/>
    <cellStyle name="60% - Ênfase5 3" xfId="102" xr:uid="{00000000-0005-0000-0000-000065000000}"/>
    <cellStyle name="60% - Ênfase5 4" xfId="103" xr:uid="{00000000-0005-0000-0000-000066000000}"/>
    <cellStyle name="60% - Ênfase6 2" xfId="104" xr:uid="{00000000-0005-0000-0000-000067000000}"/>
    <cellStyle name="60% - Ênfase6 2 2" xfId="105" xr:uid="{00000000-0005-0000-0000-000068000000}"/>
    <cellStyle name="60% - Ênfase6 2_05_Impactos_Demais PLs_2013_Dados CNJ de jul-12" xfId="106" xr:uid="{00000000-0005-0000-0000-000069000000}"/>
    <cellStyle name="60% - Ênfase6 3" xfId="107" xr:uid="{00000000-0005-0000-0000-00006A000000}"/>
    <cellStyle name="60% - Ênfase6 4" xfId="108" xr:uid="{00000000-0005-0000-0000-00006B000000}"/>
    <cellStyle name="Accent1" xfId="109" xr:uid="{00000000-0005-0000-0000-00006C000000}"/>
    <cellStyle name="Accent2" xfId="110" xr:uid="{00000000-0005-0000-0000-00006D000000}"/>
    <cellStyle name="Accent3" xfId="111" xr:uid="{00000000-0005-0000-0000-00006E000000}"/>
    <cellStyle name="Accent4" xfId="112" xr:uid="{00000000-0005-0000-0000-00006F000000}"/>
    <cellStyle name="Accent5" xfId="113" xr:uid="{00000000-0005-0000-0000-000070000000}"/>
    <cellStyle name="Accent6" xfId="114" xr:uid="{00000000-0005-0000-0000-000071000000}"/>
    <cellStyle name="b0let" xfId="115" xr:uid="{00000000-0005-0000-0000-000072000000}"/>
    <cellStyle name="Bad" xfId="116" xr:uid="{00000000-0005-0000-0000-000073000000}"/>
    <cellStyle name="Bol-Data" xfId="117" xr:uid="{00000000-0005-0000-0000-000074000000}"/>
    <cellStyle name="bolet" xfId="118" xr:uid="{00000000-0005-0000-0000-000075000000}"/>
    <cellStyle name="Boletim" xfId="119" xr:uid="{00000000-0005-0000-0000-000076000000}"/>
    <cellStyle name="Bom 2" xfId="120" xr:uid="{00000000-0005-0000-0000-000077000000}"/>
    <cellStyle name="Bom 2 2" xfId="121" xr:uid="{00000000-0005-0000-0000-000078000000}"/>
    <cellStyle name="Bom 2_05_Impactos_Demais PLs_2013_Dados CNJ de jul-12" xfId="122" xr:uid="{00000000-0005-0000-0000-000079000000}"/>
    <cellStyle name="Bom 3" xfId="123" xr:uid="{00000000-0005-0000-0000-00007A000000}"/>
    <cellStyle name="Bom 4" xfId="124" xr:uid="{00000000-0005-0000-0000-00007B000000}"/>
    <cellStyle name="Cabe‡alho 1" xfId="125" xr:uid="{00000000-0005-0000-0000-00007C000000}"/>
    <cellStyle name="Cabe‡alho 2" xfId="126" xr:uid="{00000000-0005-0000-0000-00007D000000}"/>
    <cellStyle name="Cabeçalho 1" xfId="127" xr:uid="{00000000-0005-0000-0000-00007E000000}"/>
    <cellStyle name="Cabeçalho 2" xfId="128" xr:uid="{00000000-0005-0000-0000-00007F000000}"/>
    <cellStyle name="Calculation" xfId="129" xr:uid="{00000000-0005-0000-0000-000080000000}"/>
    <cellStyle name="Cálculo 2" xfId="130" xr:uid="{00000000-0005-0000-0000-000081000000}"/>
    <cellStyle name="Cálculo 2 2" xfId="131" xr:uid="{00000000-0005-0000-0000-000082000000}"/>
    <cellStyle name="Cálculo 2_05_Impactos_Demais PLs_2013_Dados CNJ de jul-12" xfId="132" xr:uid="{00000000-0005-0000-0000-000083000000}"/>
    <cellStyle name="Cálculo 3" xfId="133" xr:uid="{00000000-0005-0000-0000-000084000000}"/>
    <cellStyle name="Cálculo 4" xfId="134" xr:uid="{00000000-0005-0000-0000-000085000000}"/>
    <cellStyle name="Capítulo" xfId="135" xr:uid="{00000000-0005-0000-0000-000086000000}"/>
    <cellStyle name="Célula de Verificação 2" xfId="136" xr:uid="{00000000-0005-0000-0000-000087000000}"/>
    <cellStyle name="Célula de Verificação 2 2" xfId="137" xr:uid="{00000000-0005-0000-0000-000088000000}"/>
    <cellStyle name="Célula de Verificação 2_05_Impactos_Demais PLs_2013_Dados CNJ de jul-12" xfId="138" xr:uid="{00000000-0005-0000-0000-000089000000}"/>
    <cellStyle name="Célula de Verificação 3" xfId="139" xr:uid="{00000000-0005-0000-0000-00008A000000}"/>
    <cellStyle name="Célula de Verificação 4" xfId="140" xr:uid="{00000000-0005-0000-0000-00008B000000}"/>
    <cellStyle name="Célula Vinculada 2" xfId="141" xr:uid="{00000000-0005-0000-0000-00008C000000}"/>
    <cellStyle name="Célula Vinculada 2 2" xfId="142" xr:uid="{00000000-0005-0000-0000-00008D000000}"/>
    <cellStyle name="Célula Vinculada 2_05_Impactos_Demais PLs_2013_Dados CNJ de jul-12" xfId="143" xr:uid="{00000000-0005-0000-0000-00008E000000}"/>
    <cellStyle name="Célula Vinculada 3" xfId="144" xr:uid="{00000000-0005-0000-0000-00008F000000}"/>
    <cellStyle name="Célula Vinculada 4" xfId="145" xr:uid="{00000000-0005-0000-0000-000090000000}"/>
    <cellStyle name="Check Cell" xfId="146" xr:uid="{00000000-0005-0000-0000-000091000000}"/>
    <cellStyle name="Comma" xfId="147" xr:uid="{00000000-0005-0000-0000-000092000000}"/>
    <cellStyle name="Comma [0]_Auxiliar" xfId="148" xr:uid="{00000000-0005-0000-0000-000093000000}"/>
    <cellStyle name="Comma 2" xfId="149" xr:uid="{00000000-0005-0000-0000-000094000000}"/>
    <cellStyle name="Comma 3" xfId="150" xr:uid="{00000000-0005-0000-0000-000095000000}"/>
    <cellStyle name="Comma_Agenda" xfId="151" xr:uid="{00000000-0005-0000-0000-000096000000}"/>
    <cellStyle name="Comma0" xfId="152" xr:uid="{00000000-0005-0000-0000-000097000000}"/>
    <cellStyle name="Currency [0]_Auxiliar" xfId="153" xr:uid="{00000000-0005-0000-0000-000098000000}"/>
    <cellStyle name="Currency_Auxiliar" xfId="154" xr:uid="{00000000-0005-0000-0000-000099000000}"/>
    <cellStyle name="Currency0" xfId="155" xr:uid="{00000000-0005-0000-0000-00009A000000}"/>
    <cellStyle name="Data" xfId="156" xr:uid="{00000000-0005-0000-0000-00009B000000}"/>
    <cellStyle name="Date" xfId="157" xr:uid="{00000000-0005-0000-0000-00009C000000}"/>
    <cellStyle name="Decimal 0, derecha" xfId="158" xr:uid="{00000000-0005-0000-0000-00009D000000}"/>
    <cellStyle name="Decimal 2, derecha" xfId="159" xr:uid="{00000000-0005-0000-0000-00009E000000}"/>
    <cellStyle name="Ênfase1 2" xfId="160" xr:uid="{00000000-0005-0000-0000-00009F000000}"/>
    <cellStyle name="Ênfase1 2 2" xfId="161" xr:uid="{00000000-0005-0000-0000-0000A0000000}"/>
    <cellStyle name="Ênfase1 2_05_Impactos_Demais PLs_2013_Dados CNJ de jul-12" xfId="162" xr:uid="{00000000-0005-0000-0000-0000A1000000}"/>
    <cellStyle name="Ênfase1 3" xfId="163" xr:uid="{00000000-0005-0000-0000-0000A2000000}"/>
    <cellStyle name="Ênfase1 4" xfId="164" xr:uid="{00000000-0005-0000-0000-0000A3000000}"/>
    <cellStyle name="Ênfase2 2" xfId="165" xr:uid="{00000000-0005-0000-0000-0000A4000000}"/>
    <cellStyle name="Ênfase2 2 2" xfId="166" xr:uid="{00000000-0005-0000-0000-0000A5000000}"/>
    <cellStyle name="Ênfase2 2_05_Impactos_Demais PLs_2013_Dados CNJ de jul-12" xfId="167" xr:uid="{00000000-0005-0000-0000-0000A6000000}"/>
    <cellStyle name="Ênfase2 3" xfId="168" xr:uid="{00000000-0005-0000-0000-0000A7000000}"/>
    <cellStyle name="Ênfase2 4" xfId="169" xr:uid="{00000000-0005-0000-0000-0000A8000000}"/>
    <cellStyle name="Ênfase3 2" xfId="170" xr:uid="{00000000-0005-0000-0000-0000A9000000}"/>
    <cellStyle name="Ênfase3 2 2" xfId="171" xr:uid="{00000000-0005-0000-0000-0000AA000000}"/>
    <cellStyle name="Ênfase3 2_05_Impactos_Demais PLs_2013_Dados CNJ de jul-12" xfId="172" xr:uid="{00000000-0005-0000-0000-0000AB000000}"/>
    <cellStyle name="Ênfase3 3" xfId="173" xr:uid="{00000000-0005-0000-0000-0000AC000000}"/>
    <cellStyle name="Ênfase3 4" xfId="174" xr:uid="{00000000-0005-0000-0000-0000AD000000}"/>
    <cellStyle name="Ênfase4 2" xfId="175" xr:uid="{00000000-0005-0000-0000-0000AE000000}"/>
    <cellStyle name="Ênfase4 2 2" xfId="176" xr:uid="{00000000-0005-0000-0000-0000AF000000}"/>
    <cellStyle name="Ênfase4 2_05_Impactos_Demais PLs_2013_Dados CNJ de jul-12" xfId="177" xr:uid="{00000000-0005-0000-0000-0000B0000000}"/>
    <cellStyle name="Ênfase4 3" xfId="178" xr:uid="{00000000-0005-0000-0000-0000B1000000}"/>
    <cellStyle name="Ênfase4 4" xfId="179" xr:uid="{00000000-0005-0000-0000-0000B2000000}"/>
    <cellStyle name="Ênfase5 2" xfId="180" xr:uid="{00000000-0005-0000-0000-0000B3000000}"/>
    <cellStyle name="Ênfase5 2 2" xfId="181" xr:uid="{00000000-0005-0000-0000-0000B4000000}"/>
    <cellStyle name="Ênfase5 2_05_Impactos_Demais PLs_2013_Dados CNJ de jul-12" xfId="182" xr:uid="{00000000-0005-0000-0000-0000B5000000}"/>
    <cellStyle name="Ênfase5 3" xfId="183" xr:uid="{00000000-0005-0000-0000-0000B6000000}"/>
    <cellStyle name="Ênfase5 4" xfId="184" xr:uid="{00000000-0005-0000-0000-0000B7000000}"/>
    <cellStyle name="Ênfase6 2" xfId="185" xr:uid="{00000000-0005-0000-0000-0000B8000000}"/>
    <cellStyle name="Ênfase6 2 2" xfId="186" xr:uid="{00000000-0005-0000-0000-0000B9000000}"/>
    <cellStyle name="Ênfase6 2_05_Impactos_Demais PLs_2013_Dados CNJ de jul-12" xfId="187" xr:uid="{00000000-0005-0000-0000-0000BA000000}"/>
    <cellStyle name="Ênfase6 3" xfId="188" xr:uid="{00000000-0005-0000-0000-0000BB000000}"/>
    <cellStyle name="Ênfase6 4" xfId="189" xr:uid="{00000000-0005-0000-0000-0000BC000000}"/>
    <cellStyle name="Entrada 2" xfId="190" xr:uid="{00000000-0005-0000-0000-0000BD000000}"/>
    <cellStyle name="Entrada 2 2" xfId="191" xr:uid="{00000000-0005-0000-0000-0000BE000000}"/>
    <cellStyle name="Entrada 2_00_ANEXO V 2015 - VERSÃO INICIAL PLOA_2015" xfId="192" xr:uid="{00000000-0005-0000-0000-0000BF000000}"/>
    <cellStyle name="Entrada 3" xfId="193" xr:uid="{00000000-0005-0000-0000-0000C0000000}"/>
    <cellStyle name="Entrada 4" xfId="194" xr:uid="{00000000-0005-0000-0000-0000C1000000}"/>
    <cellStyle name="Euro" xfId="195" xr:uid="{00000000-0005-0000-0000-0000C2000000}"/>
    <cellStyle name="Euro 2" xfId="196" xr:uid="{00000000-0005-0000-0000-0000C3000000}"/>
    <cellStyle name="Euro_00_ANEXO V 2015 - VERSÃO INICIAL PLOA_2015" xfId="197" xr:uid="{00000000-0005-0000-0000-0000C4000000}"/>
    <cellStyle name="Explanatory Text" xfId="198" xr:uid="{00000000-0005-0000-0000-0000C5000000}"/>
    <cellStyle name="Fim" xfId="199" xr:uid="{00000000-0005-0000-0000-0000C6000000}"/>
    <cellStyle name="Fixed" xfId="200" xr:uid="{00000000-0005-0000-0000-0000C7000000}"/>
    <cellStyle name="Fixo" xfId="201" xr:uid="{00000000-0005-0000-0000-0000C8000000}"/>
    <cellStyle name="Fonte" xfId="202" xr:uid="{00000000-0005-0000-0000-0000C9000000}"/>
    <cellStyle name="Good" xfId="203" xr:uid="{00000000-0005-0000-0000-0000CA000000}"/>
    <cellStyle name="Heading 1" xfId="204" xr:uid="{00000000-0005-0000-0000-0000CB000000}"/>
    <cellStyle name="Heading 2" xfId="205" xr:uid="{00000000-0005-0000-0000-0000CC000000}"/>
    <cellStyle name="Heading 3" xfId="206" xr:uid="{00000000-0005-0000-0000-0000CD000000}"/>
    <cellStyle name="Heading 4" xfId="207" xr:uid="{00000000-0005-0000-0000-0000CE000000}"/>
    <cellStyle name="Incorreto 2" xfId="208" xr:uid="{00000000-0005-0000-0000-0000CF000000}"/>
    <cellStyle name="Incorreto 2 2" xfId="209" xr:uid="{00000000-0005-0000-0000-0000D0000000}"/>
    <cellStyle name="Incorreto 2_05_Impactos_Demais PLs_2013_Dados CNJ de jul-12" xfId="210" xr:uid="{00000000-0005-0000-0000-0000D1000000}"/>
    <cellStyle name="Incorreto 3" xfId="211" xr:uid="{00000000-0005-0000-0000-0000D2000000}"/>
    <cellStyle name="Incorreto 4" xfId="212" xr:uid="{00000000-0005-0000-0000-0000D3000000}"/>
    <cellStyle name="Indefinido" xfId="213" xr:uid="{00000000-0005-0000-0000-0000D4000000}"/>
    <cellStyle name="Input" xfId="214" xr:uid="{00000000-0005-0000-0000-0000D5000000}"/>
    <cellStyle name="Jr_Normal" xfId="215" xr:uid="{00000000-0005-0000-0000-0000D6000000}"/>
    <cellStyle name="Leg_It_1" xfId="216" xr:uid="{00000000-0005-0000-0000-0000D7000000}"/>
    <cellStyle name="Linea horizontal" xfId="217" xr:uid="{00000000-0005-0000-0000-0000D8000000}"/>
    <cellStyle name="Linked Cell" xfId="218" xr:uid="{00000000-0005-0000-0000-0000D9000000}"/>
    <cellStyle name="Millares_deuhist99" xfId="219" xr:uid="{00000000-0005-0000-0000-0000DA000000}"/>
    <cellStyle name="Moeda 2" xfId="220" xr:uid="{00000000-0005-0000-0000-0000DB000000}"/>
    <cellStyle name="Moeda0" xfId="221" xr:uid="{00000000-0005-0000-0000-0000DC000000}"/>
    <cellStyle name="Neutra 2" xfId="222" xr:uid="{00000000-0005-0000-0000-0000DD000000}"/>
    <cellStyle name="Neutra 2 2" xfId="223" xr:uid="{00000000-0005-0000-0000-0000DE000000}"/>
    <cellStyle name="Neutra 2_05_Impactos_Demais PLs_2013_Dados CNJ de jul-12" xfId="224" xr:uid="{00000000-0005-0000-0000-0000DF000000}"/>
    <cellStyle name="Neutra 3" xfId="225" xr:uid="{00000000-0005-0000-0000-0000E0000000}"/>
    <cellStyle name="Neutra 4" xfId="226" xr:uid="{00000000-0005-0000-0000-0000E1000000}"/>
    <cellStyle name="Neutral" xfId="227" xr:uid="{00000000-0005-0000-0000-0000E2000000}"/>
    <cellStyle name="Normal" xfId="0" builtinId="0"/>
    <cellStyle name="Normal 10" xfId="228" xr:uid="{00000000-0005-0000-0000-0000E4000000}"/>
    <cellStyle name="Normal 11" xfId="229" xr:uid="{00000000-0005-0000-0000-0000E5000000}"/>
    <cellStyle name="Normal 12" xfId="230" xr:uid="{00000000-0005-0000-0000-0000E6000000}"/>
    <cellStyle name="Normal 13" xfId="231" xr:uid="{00000000-0005-0000-0000-0000E7000000}"/>
    <cellStyle name="Normal 14" xfId="232" xr:uid="{00000000-0005-0000-0000-0000E8000000}"/>
    <cellStyle name="Normal 2" xfId="233" xr:uid="{00000000-0005-0000-0000-0000E9000000}"/>
    <cellStyle name="Normal 2 2" xfId="234" xr:uid="{00000000-0005-0000-0000-0000EA000000}"/>
    <cellStyle name="Normal 2 3" xfId="235" xr:uid="{00000000-0005-0000-0000-0000EB000000}"/>
    <cellStyle name="Normal 2 3 2" xfId="236" xr:uid="{00000000-0005-0000-0000-0000EC000000}"/>
    <cellStyle name="Normal 2 3_00_Decisão Anexo V 2015_MEMORIAL_Oficial SOF" xfId="237" xr:uid="{00000000-0005-0000-0000-0000ED000000}"/>
    <cellStyle name="Normal 2 4" xfId="238" xr:uid="{00000000-0005-0000-0000-0000EE000000}"/>
    <cellStyle name="Normal 2 5" xfId="239" xr:uid="{00000000-0005-0000-0000-0000EF000000}"/>
    <cellStyle name="Normal 2 6" xfId="240" xr:uid="{00000000-0005-0000-0000-0000F0000000}"/>
    <cellStyle name="Normal 2 7" xfId="241" xr:uid="{00000000-0005-0000-0000-0000F1000000}"/>
    <cellStyle name="Normal 2 8" xfId="388" xr:uid="{7545A309-3C4D-4A1D-A5BB-EE348D19D9FC}"/>
    <cellStyle name="Normal 2_00_Decisão Anexo V 2015_MEMORIAL_Oficial SOF" xfId="242" xr:uid="{00000000-0005-0000-0000-0000F2000000}"/>
    <cellStyle name="Normal 3" xfId="243" xr:uid="{00000000-0005-0000-0000-0000F3000000}"/>
    <cellStyle name="Normal 3 2" xfId="244" xr:uid="{00000000-0005-0000-0000-0000F4000000}"/>
    <cellStyle name="Normal 3_05_Impactos_Demais PLs_2013_Dados CNJ de jul-12" xfId="245" xr:uid="{00000000-0005-0000-0000-0000F5000000}"/>
    <cellStyle name="Normal 4" xfId="246" xr:uid="{00000000-0005-0000-0000-0000F6000000}"/>
    <cellStyle name="Normal 4 2" xfId="387" xr:uid="{00000000-0005-0000-0000-0000F7000000}"/>
    <cellStyle name="Normal 5" xfId="247" xr:uid="{00000000-0005-0000-0000-0000F8000000}"/>
    <cellStyle name="Normal 6" xfId="248" xr:uid="{00000000-0005-0000-0000-0000F9000000}"/>
    <cellStyle name="Normal 7" xfId="249" xr:uid="{00000000-0005-0000-0000-0000FA000000}"/>
    <cellStyle name="Normal 8" xfId="250" xr:uid="{00000000-0005-0000-0000-0000FB000000}"/>
    <cellStyle name="Normal 9" xfId="251" xr:uid="{00000000-0005-0000-0000-0000FC000000}"/>
    <cellStyle name="Nota 2" xfId="252" xr:uid="{00000000-0005-0000-0000-0000FD000000}"/>
    <cellStyle name="Nota 2 2" xfId="253" xr:uid="{00000000-0005-0000-0000-0000FE000000}"/>
    <cellStyle name="Nota 2_00_Decisão Anexo V 2015_MEMORIAL_Oficial SOF" xfId="254" xr:uid="{00000000-0005-0000-0000-0000FF000000}"/>
    <cellStyle name="Nota 3" xfId="255" xr:uid="{00000000-0005-0000-0000-000000010000}"/>
    <cellStyle name="Nota 4" xfId="256" xr:uid="{00000000-0005-0000-0000-000001010000}"/>
    <cellStyle name="Note" xfId="257" xr:uid="{00000000-0005-0000-0000-000002010000}"/>
    <cellStyle name="Output" xfId="258" xr:uid="{00000000-0005-0000-0000-000003010000}"/>
    <cellStyle name="Percent_Agenda" xfId="259" xr:uid="{00000000-0005-0000-0000-000004010000}"/>
    <cellStyle name="Percentual" xfId="260" xr:uid="{00000000-0005-0000-0000-000005010000}"/>
    <cellStyle name="Ponto" xfId="261" xr:uid="{00000000-0005-0000-0000-000006010000}"/>
    <cellStyle name="Porcentagem 10" xfId="262" xr:uid="{00000000-0005-0000-0000-000007010000}"/>
    <cellStyle name="Porcentagem 2" xfId="263" xr:uid="{00000000-0005-0000-0000-000008010000}"/>
    <cellStyle name="Porcentagem 2 2" xfId="264" xr:uid="{00000000-0005-0000-0000-000009010000}"/>
    <cellStyle name="Porcentagem 2 3" xfId="265" xr:uid="{00000000-0005-0000-0000-00000A010000}"/>
    <cellStyle name="Porcentagem 2 4" xfId="389" xr:uid="{2EF5E1D8-9D2B-4205-B41A-5E1C3DFD965E}"/>
    <cellStyle name="Porcentagem 2_FCDF 2014_2ª Versão" xfId="266" xr:uid="{00000000-0005-0000-0000-00000B010000}"/>
    <cellStyle name="Porcentagem 3" xfId="267" xr:uid="{00000000-0005-0000-0000-00000C010000}"/>
    <cellStyle name="Porcentagem 4" xfId="268" xr:uid="{00000000-0005-0000-0000-00000D010000}"/>
    <cellStyle name="Porcentagem 5" xfId="269" xr:uid="{00000000-0005-0000-0000-00000E010000}"/>
    <cellStyle name="Porcentagem 6" xfId="270" xr:uid="{00000000-0005-0000-0000-00000F010000}"/>
    <cellStyle name="Porcentagem 7" xfId="271" xr:uid="{00000000-0005-0000-0000-000010010000}"/>
    <cellStyle name="Porcentagem 8" xfId="272" xr:uid="{00000000-0005-0000-0000-000011010000}"/>
    <cellStyle name="Porcentagem 9" xfId="273" xr:uid="{00000000-0005-0000-0000-000012010000}"/>
    <cellStyle name="rodape" xfId="274" xr:uid="{00000000-0005-0000-0000-000013010000}"/>
    <cellStyle name="Saída 2" xfId="275" xr:uid="{00000000-0005-0000-0000-000014010000}"/>
    <cellStyle name="Saída 2 2" xfId="276" xr:uid="{00000000-0005-0000-0000-000015010000}"/>
    <cellStyle name="Saída 2_05_Impactos_Demais PLs_2013_Dados CNJ de jul-12" xfId="277" xr:uid="{00000000-0005-0000-0000-000016010000}"/>
    <cellStyle name="Saída 3" xfId="278" xr:uid="{00000000-0005-0000-0000-000017010000}"/>
    <cellStyle name="Saída 4" xfId="279" xr:uid="{00000000-0005-0000-0000-000018010000}"/>
    <cellStyle name="Sep. milhar [0]" xfId="280" xr:uid="{00000000-0005-0000-0000-000019010000}"/>
    <cellStyle name="Sep. milhar [2]" xfId="281" xr:uid="{00000000-0005-0000-0000-00001A010000}"/>
    <cellStyle name="Separador de m" xfId="282" xr:uid="{00000000-0005-0000-0000-00001B010000}"/>
    <cellStyle name="Separador de milhares 10" xfId="283" xr:uid="{00000000-0005-0000-0000-00001C010000}"/>
    <cellStyle name="Separador de milhares 2" xfId="284" xr:uid="{00000000-0005-0000-0000-00001D010000}"/>
    <cellStyle name="Separador de milhares 2 10" xfId="385" xr:uid="{00000000-0005-0000-0000-00001E010000}"/>
    <cellStyle name="Separador de milhares 2 2" xfId="285" xr:uid="{00000000-0005-0000-0000-00001F010000}"/>
    <cellStyle name="Separador de milhares 2 2 2 10" xfId="382" xr:uid="{00000000-0005-0000-0000-000020010000}"/>
    <cellStyle name="Separador de milhares 2 2 2 13" xfId="384" xr:uid="{00000000-0005-0000-0000-000021010000}"/>
    <cellStyle name="Separador de milhares 2 2 2 2 2" xfId="383" xr:uid="{00000000-0005-0000-0000-000022010000}"/>
    <cellStyle name="Separador de milhares 2 2 2 36" xfId="386" xr:uid="{00000000-0005-0000-0000-000023010000}"/>
    <cellStyle name="Separador de milhares 2 2 3" xfId="286" xr:uid="{00000000-0005-0000-0000-000024010000}"/>
    <cellStyle name="Separador de milhares 2 2 6" xfId="287" xr:uid="{00000000-0005-0000-0000-000025010000}"/>
    <cellStyle name="Separador de milhares 2 2_00_Decisão Anexo V 2015_MEMORIAL_Oficial SOF" xfId="288" xr:uid="{00000000-0005-0000-0000-000026010000}"/>
    <cellStyle name="Separador de milhares 2 3" xfId="289" xr:uid="{00000000-0005-0000-0000-000027010000}"/>
    <cellStyle name="Separador de milhares 2 3 2" xfId="290" xr:uid="{00000000-0005-0000-0000-000028010000}"/>
    <cellStyle name="Separador de milhares 2 3 2 2" xfId="291" xr:uid="{00000000-0005-0000-0000-000029010000}"/>
    <cellStyle name="Separador de milhares 2 3 2 2 2" xfId="292" xr:uid="{00000000-0005-0000-0000-00002A010000}"/>
    <cellStyle name="Separador de milhares 2 3 2 2_00_Decisão Anexo V 2015_MEMORIAL_Oficial SOF" xfId="293" xr:uid="{00000000-0005-0000-0000-00002B010000}"/>
    <cellStyle name="Separador de milhares 2 3 2_00_Decisão Anexo V 2015_MEMORIAL_Oficial SOF" xfId="294" xr:uid="{00000000-0005-0000-0000-00002C010000}"/>
    <cellStyle name="Separador de milhares 2 3 3" xfId="295" xr:uid="{00000000-0005-0000-0000-00002D010000}"/>
    <cellStyle name="Separador de milhares 2 3_00_Decisão Anexo V 2015_MEMORIAL_Oficial SOF" xfId="296" xr:uid="{00000000-0005-0000-0000-00002E010000}"/>
    <cellStyle name="Separador de milhares 2 4" xfId="297" xr:uid="{00000000-0005-0000-0000-00002F010000}"/>
    <cellStyle name="Separador de milhares 2 5" xfId="298" xr:uid="{00000000-0005-0000-0000-000030010000}"/>
    <cellStyle name="Separador de milhares 2 5 2" xfId="299" xr:uid="{00000000-0005-0000-0000-000031010000}"/>
    <cellStyle name="Separador de milhares 2 5_00_Decisão Anexo V 2015_MEMORIAL_Oficial SOF" xfId="300" xr:uid="{00000000-0005-0000-0000-000032010000}"/>
    <cellStyle name="Separador de milhares 2_00_Decisão Anexo V 2015_MEMORIAL_Oficial SOF" xfId="301" xr:uid="{00000000-0005-0000-0000-000033010000}"/>
    <cellStyle name="Separador de milhares 3" xfId="302" xr:uid="{00000000-0005-0000-0000-000034010000}"/>
    <cellStyle name="Separador de milhares 3 2" xfId="303" xr:uid="{00000000-0005-0000-0000-000035010000}"/>
    <cellStyle name="Separador de milhares 3 3" xfId="304" xr:uid="{00000000-0005-0000-0000-000036010000}"/>
    <cellStyle name="Separador de milhares 3_00_Decisão Anexo V 2015_MEMORIAL_Oficial SOF" xfId="305" xr:uid="{00000000-0005-0000-0000-000037010000}"/>
    <cellStyle name="Separador de milhares 4" xfId="306" xr:uid="{00000000-0005-0000-0000-000038010000}"/>
    <cellStyle name="Separador de milhares 5" xfId="307" xr:uid="{00000000-0005-0000-0000-000039010000}"/>
    <cellStyle name="Separador de milhares 6" xfId="308" xr:uid="{00000000-0005-0000-0000-00003A010000}"/>
    <cellStyle name="Separador de milhares 7" xfId="309" xr:uid="{00000000-0005-0000-0000-00003B010000}"/>
    <cellStyle name="Separador de milhares 8" xfId="310" xr:uid="{00000000-0005-0000-0000-00003C010000}"/>
    <cellStyle name="Separador de milhares 9" xfId="311" xr:uid="{00000000-0005-0000-0000-00003D010000}"/>
    <cellStyle name="TableStyleLight1" xfId="312" xr:uid="{00000000-0005-0000-0000-00003E010000}"/>
    <cellStyle name="TableStyleLight1 2" xfId="313" xr:uid="{00000000-0005-0000-0000-00003F010000}"/>
    <cellStyle name="TableStyleLight1 3" xfId="314" xr:uid="{00000000-0005-0000-0000-000040010000}"/>
    <cellStyle name="TableStyleLight1 5" xfId="315" xr:uid="{00000000-0005-0000-0000-000041010000}"/>
    <cellStyle name="TableStyleLight1_00_Decisão Anexo V 2015_MEMORIAL_Oficial SOF" xfId="316" xr:uid="{00000000-0005-0000-0000-000042010000}"/>
    <cellStyle name="Texto de Aviso 2" xfId="317" xr:uid="{00000000-0005-0000-0000-000043010000}"/>
    <cellStyle name="Texto de Aviso 2 2" xfId="318" xr:uid="{00000000-0005-0000-0000-000044010000}"/>
    <cellStyle name="Texto de Aviso 2_05_Impactos_Demais PLs_2013_Dados CNJ de jul-12" xfId="319" xr:uid="{00000000-0005-0000-0000-000045010000}"/>
    <cellStyle name="Texto de Aviso 3" xfId="320" xr:uid="{00000000-0005-0000-0000-000046010000}"/>
    <cellStyle name="Texto de Aviso 4" xfId="321" xr:uid="{00000000-0005-0000-0000-000047010000}"/>
    <cellStyle name="Texto Explicativo 2" xfId="322" xr:uid="{00000000-0005-0000-0000-000048010000}"/>
    <cellStyle name="Texto Explicativo 2 2" xfId="323" xr:uid="{00000000-0005-0000-0000-000049010000}"/>
    <cellStyle name="Texto Explicativo 2_05_Impactos_Demais PLs_2013_Dados CNJ de jul-12" xfId="324" xr:uid="{00000000-0005-0000-0000-00004A010000}"/>
    <cellStyle name="Texto Explicativo 3" xfId="325" xr:uid="{00000000-0005-0000-0000-00004B010000}"/>
    <cellStyle name="Texto Explicativo 4" xfId="326" xr:uid="{00000000-0005-0000-0000-00004C010000}"/>
    <cellStyle name="Texto, derecha" xfId="327" xr:uid="{00000000-0005-0000-0000-00004D010000}"/>
    <cellStyle name="Texto, izquierda" xfId="328" xr:uid="{00000000-0005-0000-0000-00004E010000}"/>
    <cellStyle name="Title" xfId="329" xr:uid="{00000000-0005-0000-0000-00004F010000}"/>
    <cellStyle name="Titulo" xfId="330" xr:uid="{00000000-0005-0000-0000-000050010000}"/>
    <cellStyle name="Título 1 1" xfId="331" xr:uid="{00000000-0005-0000-0000-000051010000}"/>
    <cellStyle name="Título 1 2" xfId="332" xr:uid="{00000000-0005-0000-0000-000052010000}"/>
    <cellStyle name="Título 1 2 2" xfId="333" xr:uid="{00000000-0005-0000-0000-000053010000}"/>
    <cellStyle name="Título 1 2_05_Impactos_Demais PLs_2013_Dados CNJ de jul-12" xfId="334" xr:uid="{00000000-0005-0000-0000-000054010000}"/>
    <cellStyle name="Título 1 3" xfId="335" xr:uid="{00000000-0005-0000-0000-000055010000}"/>
    <cellStyle name="Título 1 4" xfId="336" xr:uid="{00000000-0005-0000-0000-000056010000}"/>
    <cellStyle name="Título 10" xfId="337" xr:uid="{00000000-0005-0000-0000-000057010000}"/>
    <cellStyle name="Título 11" xfId="338" xr:uid="{00000000-0005-0000-0000-000058010000}"/>
    <cellStyle name="Título 2 2" xfId="339" xr:uid="{00000000-0005-0000-0000-000059010000}"/>
    <cellStyle name="Título 2 2 2" xfId="340" xr:uid="{00000000-0005-0000-0000-00005A010000}"/>
    <cellStyle name="Título 2 2_05_Impactos_Demais PLs_2013_Dados CNJ de jul-12" xfId="341" xr:uid="{00000000-0005-0000-0000-00005B010000}"/>
    <cellStyle name="Título 2 3" xfId="342" xr:uid="{00000000-0005-0000-0000-00005C010000}"/>
    <cellStyle name="Título 2 4" xfId="343" xr:uid="{00000000-0005-0000-0000-00005D010000}"/>
    <cellStyle name="Título 3 2" xfId="344" xr:uid="{00000000-0005-0000-0000-00005E010000}"/>
    <cellStyle name="Título 3 2 2" xfId="345" xr:uid="{00000000-0005-0000-0000-00005F010000}"/>
    <cellStyle name="Título 3 2_05_Impactos_Demais PLs_2013_Dados CNJ de jul-12" xfId="346" xr:uid="{00000000-0005-0000-0000-000060010000}"/>
    <cellStyle name="Título 3 3" xfId="347" xr:uid="{00000000-0005-0000-0000-000061010000}"/>
    <cellStyle name="Título 3 4" xfId="348" xr:uid="{00000000-0005-0000-0000-000062010000}"/>
    <cellStyle name="Título 4 2" xfId="349" xr:uid="{00000000-0005-0000-0000-000063010000}"/>
    <cellStyle name="Título 4 2 2" xfId="350" xr:uid="{00000000-0005-0000-0000-000064010000}"/>
    <cellStyle name="Título 4 2_05_Impactos_Demais PLs_2013_Dados CNJ de jul-12" xfId="351" xr:uid="{00000000-0005-0000-0000-000065010000}"/>
    <cellStyle name="Título 4 3" xfId="352" xr:uid="{00000000-0005-0000-0000-000066010000}"/>
    <cellStyle name="Título 4 4" xfId="353" xr:uid="{00000000-0005-0000-0000-000067010000}"/>
    <cellStyle name="Título 5" xfId="354" xr:uid="{00000000-0005-0000-0000-000068010000}"/>
    <cellStyle name="Título 5 2" xfId="355" xr:uid="{00000000-0005-0000-0000-000069010000}"/>
    <cellStyle name="Título 5 3" xfId="356" xr:uid="{00000000-0005-0000-0000-00006A010000}"/>
    <cellStyle name="Título 5_05_Impactos_Demais PLs_2013_Dados CNJ de jul-12" xfId="357" xr:uid="{00000000-0005-0000-0000-00006B010000}"/>
    <cellStyle name="Título 6" xfId="358" xr:uid="{00000000-0005-0000-0000-00006C010000}"/>
    <cellStyle name="Título 6 2" xfId="359" xr:uid="{00000000-0005-0000-0000-00006D010000}"/>
    <cellStyle name="Título 6_34" xfId="360" xr:uid="{00000000-0005-0000-0000-00006E010000}"/>
    <cellStyle name="Título 7" xfId="361" xr:uid="{00000000-0005-0000-0000-00006F010000}"/>
    <cellStyle name="Título 8" xfId="362" xr:uid="{00000000-0005-0000-0000-000070010000}"/>
    <cellStyle name="Título 9" xfId="363" xr:uid="{00000000-0005-0000-0000-000071010000}"/>
    <cellStyle name="Titulo_00_Equalização ASMED_SOF" xfId="364" xr:uid="{00000000-0005-0000-0000-000072010000}"/>
    <cellStyle name="Titulo1" xfId="365" xr:uid="{00000000-0005-0000-0000-000073010000}"/>
    <cellStyle name="Titulo2" xfId="366" xr:uid="{00000000-0005-0000-0000-000074010000}"/>
    <cellStyle name="Total 2" xfId="367" xr:uid="{00000000-0005-0000-0000-000075010000}"/>
    <cellStyle name="Total 2 2" xfId="368" xr:uid="{00000000-0005-0000-0000-000076010000}"/>
    <cellStyle name="Total 2_05_Impactos_Demais PLs_2013_Dados CNJ de jul-12" xfId="369" xr:uid="{00000000-0005-0000-0000-000077010000}"/>
    <cellStyle name="Total 3" xfId="370" xr:uid="{00000000-0005-0000-0000-000078010000}"/>
    <cellStyle name="Total 4" xfId="371" xr:uid="{00000000-0005-0000-0000-000079010000}"/>
    <cellStyle name="V¡rgula" xfId="372" xr:uid="{00000000-0005-0000-0000-00007A010000}"/>
    <cellStyle name="V¡rgula0" xfId="373" xr:uid="{00000000-0005-0000-0000-00007B010000}"/>
    <cellStyle name="Vírgul - Estilo1" xfId="374" xr:uid="{00000000-0005-0000-0000-00007C010000}"/>
    <cellStyle name="Vírgula 2" xfId="375" xr:uid="{00000000-0005-0000-0000-00007D010000}"/>
    <cellStyle name="Vírgula 2 2" xfId="376" xr:uid="{00000000-0005-0000-0000-00007E010000}"/>
    <cellStyle name="Vírgula 2 3" xfId="390" xr:uid="{25D08EEB-8EA4-4CF0-96F3-68E123C74773}"/>
    <cellStyle name="Vírgula 3" xfId="377" xr:uid="{00000000-0005-0000-0000-00007F010000}"/>
    <cellStyle name="Vírgula 4" xfId="378" xr:uid="{00000000-0005-0000-0000-000080010000}"/>
    <cellStyle name="Vírgula 5" xfId="379" xr:uid="{00000000-0005-0000-0000-000081010000}"/>
    <cellStyle name="Vírgula0" xfId="380" xr:uid="{00000000-0005-0000-0000-000082010000}"/>
    <cellStyle name="Warning Text" xfId="381" xr:uid="{00000000-0005-0000-0000-00008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2"/>
  <sheetViews>
    <sheetView showGridLines="0" tabSelected="1" workbookViewId="0">
      <selection activeCell="I1" sqref="I1"/>
    </sheetView>
  </sheetViews>
  <sheetFormatPr defaultRowHeight="12.5"/>
  <cols>
    <col min="1" max="1" width="1.7265625" customWidth="1"/>
    <col min="2" max="2" width="4.453125" customWidth="1"/>
    <col min="3" max="4" width="4.1796875" customWidth="1"/>
    <col min="5" max="5" width="6.26953125" customWidth="1"/>
    <col min="6" max="10" width="10.7265625" customWidth="1"/>
    <col min="11" max="11" width="11.453125" bestFit="1" customWidth="1"/>
    <col min="12" max="13" width="10.7265625" customWidth="1"/>
    <col min="14" max="14" width="11.453125" customWidth="1"/>
  </cols>
  <sheetData>
    <row r="1" spans="1:14">
      <c r="B1" s="40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B2" s="40" t="s">
        <v>39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B3" s="40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B4" s="41" t="s">
        <v>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B5" s="34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B6" s="2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1" customHeight="1">
      <c r="B7" s="35" t="s">
        <v>3</v>
      </c>
      <c r="C7" s="35"/>
      <c r="D7" s="35"/>
      <c r="E7" s="35"/>
      <c r="F7" s="35" t="s">
        <v>4</v>
      </c>
      <c r="G7" s="35"/>
      <c r="H7" s="35"/>
      <c r="I7" s="35"/>
      <c r="J7" s="35"/>
      <c r="K7" s="35" t="s">
        <v>5</v>
      </c>
      <c r="L7" s="35"/>
      <c r="M7" s="35"/>
      <c r="N7" s="35"/>
    </row>
    <row r="8" spans="1:14" ht="15.75" customHeight="1">
      <c r="B8" s="35"/>
      <c r="C8" s="35"/>
      <c r="D8" s="35"/>
      <c r="E8" s="35"/>
      <c r="F8" s="35" t="s">
        <v>6</v>
      </c>
      <c r="G8" s="35"/>
      <c r="H8" s="35"/>
      <c r="I8" s="35" t="s">
        <v>7</v>
      </c>
      <c r="J8" s="35" t="s">
        <v>8</v>
      </c>
      <c r="K8" s="35" t="s">
        <v>9</v>
      </c>
      <c r="L8" s="35" t="s">
        <v>10</v>
      </c>
      <c r="M8" s="35" t="s">
        <v>8</v>
      </c>
      <c r="N8" s="35" t="s">
        <v>11</v>
      </c>
    </row>
    <row r="9" spans="1:14" ht="26.25" customHeight="1">
      <c r="B9" s="35"/>
      <c r="C9" s="35"/>
      <c r="D9" s="35"/>
      <c r="E9" s="35"/>
      <c r="F9" s="3" t="s">
        <v>12</v>
      </c>
      <c r="G9" s="3" t="s">
        <v>13</v>
      </c>
      <c r="H9" s="3" t="s">
        <v>14</v>
      </c>
      <c r="I9" s="35"/>
      <c r="J9" s="35"/>
      <c r="K9" s="35"/>
      <c r="L9" s="35"/>
      <c r="M9" s="35"/>
      <c r="N9" s="35"/>
    </row>
    <row r="10" spans="1:14">
      <c r="A10" s="4"/>
      <c r="B10" s="5"/>
      <c r="C10" s="6"/>
      <c r="D10" s="7"/>
      <c r="E10" s="8">
        <v>13</v>
      </c>
      <c r="F10" s="29">
        <v>75</v>
      </c>
      <c r="G10" s="9"/>
      <c r="H10" s="9">
        <f>F10+G10</f>
        <v>75</v>
      </c>
      <c r="I10" s="9"/>
      <c r="J10" s="9">
        <f>H10+I10</f>
        <v>75</v>
      </c>
      <c r="K10" s="10">
        <v>27</v>
      </c>
      <c r="L10" s="10">
        <v>3</v>
      </c>
      <c r="M10" s="11">
        <f>K10+L10</f>
        <v>30</v>
      </c>
      <c r="N10" s="10">
        <v>3</v>
      </c>
    </row>
    <row r="11" spans="1:14">
      <c r="A11" s="4"/>
      <c r="B11" s="12" t="s">
        <v>15</v>
      </c>
      <c r="C11" s="13" t="s">
        <v>16</v>
      </c>
      <c r="D11" s="7"/>
      <c r="E11" s="8">
        <v>12</v>
      </c>
      <c r="F11" s="29">
        <v>4</v>
      </c>
      <c r="G11" s="9"/>
      <c r="H11" s="9">
        <f t="shared" ref="H11:H19" si="0">F11+G11</f>
        <v>4</v>
      </c>
      <c r="I11" s="9"/>
      <c r="J11" s="9">
        <f t="shared" ref="J11:J50" si="1">H11+I11</f>
        <v>4</v>
      </c>
      <c r="K11" s="10"/>
      <c r="L11" s="10"/>
      <c r="M11" s="11">
        <f t="shared" ref="M11:M22" si="2">K11+L11</f>
        <v>0</v>
      </c>
      <c r="N11" s="10"/>
    </row>
    <row r="12" spans="1:14">
      <c r="A12" s="4"/>
      <c r="B12" s="12" t="s">
        <v>17</v>
      </c>
      <c r="C12" s="14"/>
      <c r="D12" s="15" t="s">
        <v>18</v>
      </c>
      <c r="E12" s="8">
        <v>11</v>
      </c>
      <c r="F12" s="29">
        <v>4</v>
      </c>
      <c r="G12" s="9"/>
      <c r="H12" s="9">
        <f t="shared" si="0"/>
        <v>4</v>
      </c>
      <c r="I12" s="9"/>
      <c r="J12" s="9">
        <f t="shared" si="1"/>
        <v>4</v>
      </c>
      <c r="K12" s="10"/>
      <c r="L12" s="10"/>
      <c r="M12" s="11">
        <f t="shared" si="2"/>
        <v>0</v>
      </c>
      <c r="N12" s="10"/>
    </row>
    <row r="13" spans="1:14">
      <c r="A13" s="4"/>
      <c r="B13" s="12" t="s">
        <v>15</v>
      </c>
      <c r="C13" s="13"/>
      <c r="D13" s="15" t="s">
        <v>19</v>
      </c>
      <c r="E13" s="8">
        <v>10</v>
      </c>
      <c r="F13" s="29">
        <v>7</v>
      </c>
      <c r="G13" s="9"/>
      <c r="H13" s="9">
        <f t="shared" si="0"/>
        <v>7</v>
      </c>
      <c r="I13" s="9"/>
      <c r="J13" s="9">
        <f t="shared" si="1"/>
        <v>7</v>
      </c>
      <c r="K13" s="10"/>
      <c r="L13" s="10"/>
      <c r="M13" s="11">
        <f t="shared" si="2"/>
        <v>0</v>
      </c>
      <c r="N13" s="10"/>
    </row>
    <row r="14" spans="1:14">
      <c r="A14" s="4"/>
      <c r="B14" s="12" t="s">
        <v>20</v>
      </c>
      <c r="C14" s="13"/>
      <c r="D14" s="15" t="s">
        <v>21</v>
      </c>
      <c r="E14" s="8">
        <v>9</v>
      </c>
      <c r="F14" s="29">
        <v>3</v>
      </c>
      <c r="G14" s="9"/>
      <c r="H14" s="9">
        <f t="shared" si="0"/>
        <v>3</v>
      </c>
      <c r="I14" s="9"/>
      <c r="J14" s="9">
        <f t="shared" si="1"/>
        <v>3</v>
      </c>
      <c r="K14" s="10"/>
      <c r="L14" s="10"/>
      <c r="M14" s="11">
        <f t="shared" si="2"/>
        <v>0</v>
      </c>
      <c r="N14" s="10"/>
    </row>
    <row r="15" spans="1:14">
      <c r="A15" s="4"/>
      <c r="B15" s="12" t="s">
        <v>22</v>
      </c>
      <c r="C15" s="13" t="s">
        <v>23</v>
      </c>
      <c r="D15" s="15" t="s">
        <v>24</v>
      </c>
      <c r="E15" s="8">
        <v>8</v>
      </c>
      <c r="F15" s="29">
        <v>3</v>
      </c>
      <c r="G15" s="9"/>
      <c r="H15" s="9">
        <f t="shared" si="0"/>
        <v>3</v>
      </c>
      <c r="I15" s="9"/>
      <c r="J15" s="9">
        <f t="shared" si="1"/>
        <v>3</v>
      </c>
      <c r="K15" s="10"/>
      <c r="L15" s="10"/>
      <c r="M15" s="11">
        <f t="shared" si="2"/>
        <v>0</v>
      </c>
      <c r="N15" s="10"/>
    </row>
    <row r="16" spans="1:14">
      <c r="A16" s="4"/>
      <c r="B16" s="12" t="s">
        <v>18</v>
      </c>
      <c r="C16" s="13"/>
      <c r="D16" s="15" t="s">
        <v>25</v>
      </c>
      <c r="E16" s="8">
        <v>7</v>
      </c>
      <c r="F16" s="29">
        <v>6</v>
      </c>
      <c r="G16" s="9"/>
      <c r="H16" s="9">
        <f t="shared" si="0"/>
        <v>6</v>
      </c>
      <c r="I16" s="9"/>
      <c r="J16" s="9">
        <f t="shared" si="1"/>
        <v>6</v>
      </c>
      <c r="K16" s="10"/>
      <c r="L16" s="10"/>
      <c r="M16" s="11">
        <f t="shared" si="2"/>
        <v>0</v>
      </c>
      <c r="N16" s="10"/>
    </row>
    <row r="17" spans="1:14">
      <c r="A17" s="4"/>
      <c r="B17" s="12" t="s">
        <v>26</v>
      </c>
      <c r="C17" s="14"/>
      <c r="D17" s="15" t="s">
        <v>22</v>
      </c>
      <c r="E17" s="8">
        <v>6</v>
      </c>
      <c r="F17" s="29">
        <v>4</v>
      </c>
      <c r="G17" s="9"/>
      <c r="H17" s="9">
        <f t="shared" si="0"/>
        <v>4</v>
      </c>
      <c r="I17" s="9"/>
      <c r="J17" s="9">
        <f t="shared" si="1"/>
        <v>4</v>
      </c>
      <c r="K17" s="10"/>
      <c r="L17" s="10"/>
      <c r="M17" s="11">
        <f t="shared" si="2"/>
        <v>0</v>
      </c>
      <c r="N17" s="10"/>
    </row>
    <row r="18" spans="1:14">
      <c r="A18" s="4"/>
      <c r="B18" s="12" t="s">
        <v>15</v>
      </c>
      <c r="C18" s="13"/>
      <c r="D18" s="15" t="s">
        <v>27</v>
      </c>
      <c r="E18" s="8">
        <v>5</v>
      </c>
      <c r="F18" s="29">
        <v>1</v>
      </c>
      <c r="G18" s="9"/>
      <c r="H18" s="9">
        <f t="shared" si="0"/>
        <v>1</v>
      </c>
      <c r="I18" s="9"/>
      <c r="J18" s="9">
        <f t="shared" si="1"/>
        <v>1</v>
      </c>
      <c r="K18" s="10"/>
      <c r="L18" s="10"/>
      <c r="M18" s="11">
        <f t="shared" si="2"/>
        <v>0</v>
      </c>
      <c r="N18" s="10"/>
    </row>
    <row r="19" spans="1:14">
      <c r="A19" s="4"/>
      <c r="B19" s="12"/>
      <c r="C19" s="13"/>
      <c r="D19" s="15" t="s">
        <v>25</v>
      </c>
      <c r="E19" s="8">
        <v>4</v>
      </c>
      <c r="F19" s="29">
        <v>2</v>
      </c>
      <c r="G19" s="9"/>
      <c r="H19" s="9">
        <f t="shared" si="0"/>
        <v>2</v>
      </c>
      <c r="I19" s="9"/>
      <c r="J19" s="9">
        <f t="shared" si="1"/>
        <v>2</v>
      </c>
      <c r="K19" s="10"/>
      <c r="L19" s="10"/>
      <c r="M19" s="11">
        <f t="shared" si="2"/>
        <v>0</v>
      </c>
      <c r="N19" s="10"/>
    </row>
    <row r="20" spans="1:14">
      <c r="A20" s="4"/>
      <c r="B20" s="12"/>
      <c r="C20" s="13" t="s">
        <v>15</v>
      </c>
      <c r="D20" s="7"/>
      <c r="E20" s="8">
        <v>3</v>
      </c>
      <c r="F20" s="29"/>
      <c r="G20" s="29">
        <v>2</v>
      </c>
      <c r="H20" s="9">
        <f>F20+G20</f>
        <v>2</v>
      </c>
      <c r="I20" s="9"/>
      <c r="J20" s="9">
        <f t="shared" si="1"/>
        <v>2</v>
      </c>
      <c r="K20" s="10"/>
      <c r="L20" s="10"/>
      <c r="M20" s="11">
        <f t="shared" si="2"/>
        <v>0</v>
      </c>
      <c r="N20" s="10"/>
    </row>
    <row r="21" spans="1:14">
      <c r="A21" s="4"/>
      <c r="B21" s="12"/>
      <c r="C21" s="13"/>
      <c r="D21" s="7"/>
      <c r="E21" s="8">
        <v>2</v>
      </c>
      <c r="F21" s="29"/>
      <c r="G21" s="29">
        <v>2</v>
      </c>
      <c r="H21" s="9">
        <f>F21+G21</f>
        <v>2</v>
      </c>
      <c r="I21" s="9"/>
      <c r="J21" s="9">
        <f t="shared" si="1"/>
        <v>2</v>
      </c>
      <c r="K21" s="10"/>
      <c r="L21" s="10"/>
      <c r="M21" s="11">
        <f t="shared" si="2"/>
        <v>0</v>
      </c>
      <c r="N21" s="10"/>
    </row>
    <row r="22" spans="1:14">
      <c r="A22" s="4"/>
      <c r="B22" s="16"/>
      <c r="C22" s="14"/>
      <c r="D22" s="7"/>
      <c r="E22" s="5">
        <v>1</v>
      </c>
      <c r="F22" s="29"/>
      <c r="G22" s="29">
        <v>8</v>
      </c>
      <c r="H22" s="9">
        <f>F22+G22</f>
        <v>8</v>
      </c>
      <c r="I22" s="9">
        <v>7</v>
      </c>
      <c r="J22" s="9">
        <f t="shared" si="1"/>
        <v>15</v>
      </c>
      <c r="K22" s="10"/>
      <c r="L22" s="10"/>
      <c r="M22" s="11">
        <f t="shared" si="2"/>
        <v>0</v>
      </c>
      <c r="N22" s="10"/>
    </row>
    <row r="23" spans="1:14">
      <c r="A23" s="4"/>
      <c r="B23" s="36" t="s">
        <v>28</v>
      </c>
      <c r="C23" s="37"/>
      <c r="D23" s="37"/>
      <c r="E23" s="38"/>
      <c r="F23" s="9">
        <f t="shared" ref="F23:N23" si="3">SUM(F10:F22)</f>
        <v>109</v>
      </c>
      <c r="G23" s="9">
        <f>SUM(G10:G22)</f>
        <v>12</v>
      </c>
      <c r="H23" s="17">
        <f t="shared" si="3"/>
        <v>121</v>
      </c>
      <c r="I23" s="9">
        <f t="shared" si="3"/>
        <v>7</v>
      </c>
      <c r="J23" s="17">
        <f t="shared" si="3"/>
        <v>128</v>
      </c>
      <c r="K23" s="18">
        <f t="shared" si="3"/>
        <v>27</v>
      </c>
      <c r="L23" s="18">
        <f t="shared" si="3"/>
        <v>3</v>
      </c>
      <c r="M23" s="9">
        <f t="shared" si="3"/>
        <v>30</v>
      </c>
      <c r="N23" s="9">
        <f t="shared" si="3"/>
        <v>3</v>
      </c>
    </row>
    <row r="24" spans="1:14" ht="13">
      <c r="A24" s="4"/>
      <c r="B24" s="12"/>
      <c r="C24" s="12"/>
      <c r="D24" s="19"/>
      <c r="E24" s="16">
        <v>13</v>
      </c>
      <c r="F24" s="30">
        <v>115</v>
      </c>
      <c r="G24" s="9"/>
      <c r="H24" s="9">
        <f>F24+G24</f>
        <v>115</v>
      </c>
      <c r="I24" s="9"/>
      <c r="J24" s="9">
        <f t="shared" si="1"/>
        <v>115</v>
      </c>
      <c r="K24" s="10">
        <v>47</v>
      </c>
      <c r="L24" s="10">
        <v>11</v>
      </c>
      <c r="M24" s="10">
        <f>K24+L24</f>
        <v>58</v>
      </c>
      <c r="N24" s="10">
        <v>14</v>
      </c>
    </row>
    <row r="25" spans="1:14" ht="13">
      <c r="A25" s="4"/>
      <c r="B25" s="12"/>
      <c r="C25" s="12" t="s">
        <v>16</v>
      </c>
      <c r="D25" s="19"/>
      <c r="E25" s="8">
        <v>12</v>
      </c>
      <c r="F25" s="31">
        <v>15</v>
      </c>
      <c r="G25" s="9"/>
      <c r="H25" s="9">
        <f t="shared" ref="H25:H50" si="4">F25+G25</f>
        <v>15</v>
      </c>
      <c r="I25" s="9"/>
      <c r="J25" s="9">
        <f t="shared" si="1"/>
        <v>15</v>
      </c>
      <c r="K25" s="10"/>
      <c r="L25" s="10"/>
      <c r="M25" s="10">
        <f t="shared" ref="M25:M36" si="5">K25+L25</f>
        <v>0</v>
      </c>
      <c r="N25" s="10"/>
    </row>
    <row r="26" spans="1:14" ht="13">
      <c r="A26" s="4"/>
      <c r="B26" s="12" t="s">
        <v>26</v>
      </c>
      <c r="C26" s="16"/>
      <c r="D26" s="19"/>
      <c r="E26" s="8">
        <v>11</v>
      </c>
      <c r="F26" s="32">
        <v>2</v>
      </c>
      <c r="G26" s="9"/>
      <c r="H26" s="9">
        <f t="shared" si="4"/>
        <v>2</v>
      </c>
      <c r="I26" s="9"/>
      <c r="J26" s="9">
        <f t="shared" si="1"/>
        <v>2</v>
      </c>
      <c r="K26" s="10"/>
      <c r="L26" s="10"/>
      <c r="M26" s="10">
        <f t="shared" si="5"/>
        <v>0</v>
      </c>
      <c r="N26" s="10"/>
    </row>
    <row r="27" spans="1:14" ht="13">
      <c r="A27" s="4"/>
      <c r="B27" s="12" t="s">
        <v>29</v>
      </c>
      <c r="C27" s="12"/>
      <c r="D27" s="19" t="s">
        <v>30</v>
      </c>
      <c r="E27" s="8">
        <v>10</v>
      </c>
      <c r="F27" s="30">
        <v>5</v>
      </c>
      <c r="G27" s="9"/>
      <c r="H27" s="9">
        <f t="shared" si="4"/>
        <v>5</v>
      </c>
      <c r="I27" s="9"/>
      <c r="J27" s="9">
        <f t="shared" si="1"/>
        <v>5</v>
      </c>
      <c r="K27" s="10"/>
      <c r="L27" s="10"/>
      <c r="M27" s="10">
        <f t="shared" si="5"/>
        <v>0</v>
      </c>
      <c r="N27" s="10"/>
    </row>
    <row r="28" spans="1:14" ht="13">
      <c r="A28" s="4"/>
      <c r="B28" s="12" t="s">
        <v>16</v>
      </c>
      <c r="C28" s="12"/>
      <c r="D28" s="19" t="s">
        <v>29</v>
      </c>
      <c r="E28" s="8">
        <v>9</v>
      </c>
      <c r="F28" s="31">
        <v>14</v>
      </c>
      <c r="G28" s="9"/>
      <c r="H28" s="9">
        <f t="shared" si="4"/>
        <v>14</v>
      </c>
      <c r="I28" s="9"/>
      <c r="J28" s="9">
        <f t="shared" si="1"/>
        <v>14</v>
      </c>
      <c r="K28" s="10"/>
      <c r="L28" s="10"/>
      <c r="M28" s="10">
        <f t="shared" si="5"/>
        <v>0</v>
      </c>
      <c r="N28" s="10"/>
    </row>
    <row r="29" spans="1:14" ht="13">
      <c r="A29" s="4"/>
      <c r="B29" s="12" t="s">
        <v>17</v>
      </c>
      <c r="C29" s="12" t="s">
        <v>23</v>
      </c>
      <c r="D29" s="19" t="s">
        <v>31</v>
      </c>
      <c r="E29" s="8">
        <v>8</v>
      </c>
      <c r="F29" s="31">
        <v>3</v>
      </c>
      <c r="G29" s="9"/>
      <c r="H29" s="9">
        <f t="shared" si="4"/>
        <v>3</v>
      </c>
      <c r="I29" s="9"/>
      <c r="J29" s="9">
        <f t="shared" si="1"/>
        <v>3</v>
      </c>
      <c r="K29" s="10"/>
      <c r="L29" s="10"/>
      <c r="M29" s="10">
        <f t="shared" si="5"/>
        <v>0</v>
      </c>
      <c r="N29" s="10"/>
    </row>
    <row r="30" spans="1:14" ht="13">
      <c r="A30" s="4"/>
      <c r="B30" s="12" t="s">
        <v>22</v>
      </c>
      <c r="C30" s="12"/>
      <c r="D30" s="19" t="s">
        <v>22</v>
      </c>
      <c r="E30" s="8">
        <v>7</v>
      </c>
      <c r="F30" s="31">
        <v>6</v>
      </c>
      <c r="G30" s="9"/>
      <c r="H30" s="9">
        <f t="shared" si="4"/>
        <v>6</v>
      </c>
      <c r="I30" s="9"/>
      <c r="J30" s="9">
        <f t="shared" si="1"/>
        <v>6</v>
      </c>
      <c r="K30" s="10"/>
      <c r="L30" s="10"/>
      <c r="M30" s="10">
        <f t="shared" si="5"/>
        <v>0</v>
      </c>
      <c r="N30" s="10"/>
    </row>
    <row r="31" spans="1:14" ht="13">
      <c r="A31" s="4"/>
      <c r="B31" s="12" t="s">
        <v>16</v>
      </c>
      <c r="C31" s="12"/>
      <c r="D31" s="19" t="s">
        <v>27</v>
      </c>
      <c r="E31" s="8">
        <v>6</v>
      </c>
      <c r="F31" s="32">
        <v>7</v>
      </c>
      <c r="G31" s="9"/>
      <c r="H31" s="9">
        <f t="shared" si="4"/>
        <v>7</v>
      </c>
      <c r="I31" s="9"/>
      <c r="J31" s="9">
        <f t="shared" si="1"/>
        <v>7</v>
      </c>
      <c r="K31" s="10"/>
      <c r="L31" s="10"/>
      <c r="M31" s="10">
        <f t="shared" si="5"/>
        <v>0</v>
      </c>
      <c r="N31" s="10"/>
    </row>
    <row r="32" spans="1:14" ht="13">
      <c r="A32" s="4"/>
      <c r="B32" s="12" t="s">
        <v>27</v>
      </c>
      <c r="C32" s="5"/>
      <c r="D32" s="19"/>
      <c r="E32" s="8">
        <v>5</v>
      </c>
      <c r="F32" s="30">
        <v>2</v>
      </c>
      <c r="G32" s="9"/>
      <c r="H32" s="9">
        <f t="shared" si="4"/>
        <v>2</v>
      </c>
      <c r="I32" s="9"/>
      <c r="J32" s="9">
        <f t="shared" si="1"/>
        <v>2</v>
      </c>
      <c r="K32" s="10"/>
      <c r="L32" s="10"/>
      <c r="M32" s="10">
        <f t="shared" si="5"/>
        <v>0</v>
      </c>
      <c r="N32" s="10"/>
    </row>
    <row r="33" spans="1:15" ht="13">
      <c r="A33" s="4"/>
      <c r="B33" s="12"/>
      <c r="C33" s="12"/>
      <c r="D33" s="19"/>
      <c r="E33" s="8">
        <v>4</v>
      </c>
      <c r="F33" s="31">
        <v>0</v>
      </c>
      <c r="G33" s="9"/>
      <c r="H33" s="9">
        <f t="shared" si="4"/>
        <v>0</v>
      </c>
      <c r="I33" s="9"/>
      <c r="J33" s="9">
        <f t="shared" si="1"/>
        <v>0</v>
      </c>
      <c r="K33" s="10"/>
      <c r="L33" s="10"/>
      <c r="M33" s="10">
        <f t="shared" si="5"/>
        <v>0</v>
      </c>
      <c r="N33" s="10"/>
    </row>
    <row r="34" spans="1:15">
      <c r="A34" s="4"/>
      <c r="B34" s="12"/>
      <c r="C34" s="12" t="s">
        <v>15</v>
      </c>
      <c r="D34" s="19"/>
      <c r="E34" s="8">
        <v>3</v>
      </c>
      <c r="F34" s="9"/>
      <c r="G34" s="9">
        <v>12</v>
      </c>
      <c r="H34" s="9">
        <f t="shared" si="4"/>
        <v>12</v>
      </c>
      <c r="I34" s="9"/>
      <c r="J34" s="9">
        <f t="shared" si="1"/>
        <v>12</v>
      </c>
      <c r="K34" s="10"/>
      <c r="L34" s="10"/>
      <c r="M34" s="10">
        <f t="shared" si="5"/>
        <v>0</v>
      </c>
      <c r="N34" s="10"/>
    </row>
    <row r="35" spans="1:15">
      <c r="A35" s="4"/>
      <c r="B35" s="12"/>
      <c r="C35" s="12"/>
      <c r="D35" s="19"/>
      <c r="E35" s="8">
        <v>2</v>
      </c>
      <c r="F35" s="9"/>
      <c r="G35" s="9">
        <v>3</v>
      </c>
      <c r="H35" s="9">
        <f t="shared" si="4"/>
        <v>3</v>
      </c>
      <c r="I35" s="9"/>
      <c r="J35" s="9">
        <f t="shared" si="1"/>
        <v>3</v>
      </c>
      <c r="K35" s="10"/>
      <c r="L35" s="10"/>
      <c r="M35" s="10">
        <f t="shared" si="5"/>
        <v>0</v>
      </c>
      <c r="N35" s="10"/>
    </row>
    <row r="36" spans="1:15">
      <c r="A36" s="4"/>
      <c r="B36" s="16"/>
      <c r="C36" s="16"/>
      <c r="D36" s="19"/>
      <c r="E36" s="5">
        <v>1</v>
      </c>
      <c r="F36" s="9"/>
      <c r="G36" s="9">
        <v>12</v>
      </c>
      <c r="H36" s="9">
        <f t="shared" si="4"/>
        <v>12</v>
      </c>
      <c r="I36" s="9">
        <v>9</v>
      </c>
      <c r="J36" s="9">
        <f t="shared" si="1"/>
        <v>21</v>
      </c>
      <c r="K36" s="10"/>
      <c r="L36" s="10"/>
      <c r="M36" s="10">
        <f t="shared" si="5"/>
        <v>0</v>
      </c>
      <c r="N36" s="10"/>
    </row>
    <row r="37" spans="1:15">
      <c r="A37" s="4"/>
      <c r="B37" s="36" t="s">
        <v>32</v>
      </c>
      <c r="C37" s="37"/>
      <c r="D37" s="37"/>
      <c r="E37" s="37"/>
      <c r="F37" s="18">
        <f t="shared" ref="F37:M37" si="6">SUM(F24:F36)</f>
        <v>169</v>
      </c>
      <c r="G37" s="9">
        <f t="shared" si="6"/>
        <v>27</v>
      </c>
      <c r="H37" s="20">
        <f t="shared" si="6"/>
        <v>196</v>
      </c>
      <c r="I37" s="21">
        <f t="shared" si="6"/>
        <v>9</v>
      </c>
      <c r="J37" s="17">
        <f t="shared" si="6"/>
        <v>205</v>
      </c>
      <c r="K37" s="9">
        <v>44</v>
      </c>
      <c r="L37" s="9">
        <f t="shared" si="6"/>
        <v>11</v>
      </c>
      <c r="M37" s="17">
        <f t="shared" si="6"/>
        <v>58</v>
      </c>
      <c r="N37" s="18">
        <v>15</v>
      </c>
      <c r="O37" s="22"/>
    </row>
    <row r="38" spans="1:15">
      <c r="A38" s="4"/>
      <c r="B38" s="5"/>
      <c r="C38" s="5"/>
      <c r="D38" s="23"/>
      <c r="E38" s="8">
        <v>13</v>
      </c>
      <c r="F38" s="9"/>
      <c r="G38" s="9"/>
      <c r="H38" s="9">
        <f t="shared" si="4"/>
        <v>0</v>
      </c>
      <c r="I38" s="9"/>
      <c r="J38" s="9">
        <f t="shared" si="1"/>
        <v>0</v>
      </c>
      <c r="K38" s="10"/>
      <c r="L38" s="10"/>
      <c r="M38" s="10">
        <f>K38+L38</f>
        <v>0</v>
      </c>
      <c r="N38" s="10"/>
    </row>
    <row r="39" spans="1:15">
      <c r="A39" s="4"/>
      <c r="B39" s="12" t="s">
        <v>15</v>
      </c>
      <c r="C39" s="12" t="s">
        <v>16</v>
      </c>
      <c r="D39" s="19" t="s">
        <v>33</v>
      </c>
      <c r="E39" s="8">
        <v>12</v>
      </c>
      <c r="F39" s="9"/>
      <c r="G39" s="9"/>
      <c r="H39" s="9">
        <f t="shared" si="4"/>
        <v>0</v>
      </c>
      <c r="I39" s="9"/>
      <c r="J39" s="9">
        <f t="shared" si="1"/>
        <v>0</v>
      </c>
      <c r="K39" s="10"/>
      <c r="L39" s="10"/>
      <c r="M39" s="10">
        <f t="shared" ref="M39:M50" si="7">K39+L39</f>
        <v>0</v>
      </c>
      <c r="N39" s="10"/>
    </row>
    <row r="40" spans="1:15">
      <c r="A40" s="4"/>
      <c r="B40" s="12" t="s">
        <v>19</v>
      </c>
      <c r="C40" s="12"/>
      <c r="D40" s="19" t="s">
        <v>19</v>
      </c>
      <c r="E40" s="8">
        <v>11</v>
      </c>
      <c r="F40" s="9"/>
      <c r="G40" s="9"/>
      <c r="H40" s="9">
        <f t="shared" si="4"/>
        <v>0</v>
      </c>
      <c r="I40" s="9"/>
      <c r="J40" s="9">
        <f t="shared" si="1"/>
        <v>0</v>
      </c>
      <c r="K40" s="10"/>
      <c r="L40" s="10"/>
      <c r="M40" s="10">
        <f t="shared" si="7"/>
        <v>0</v>
      </c>
      <c r="N40" s="10"/>
    </row>
    <row r="41" spans="1:15">
      <c r="A41" s="4"/>
      <c r="B41" s="12" t="s">
        <v>34</v>
      </c>
      <c r="C41" s="5"/>
      <c r="D41" s="19" t="s">
        <v>17</v>
      </c>
      <c r="E41" s="8">
        <v>10</v>
      </c>
      <c r="F41" s="9"/>
      <c r="G41" s="9"/>
      <c r="H41" s="9">
        <f t="shared" si="4"/>
        <v>0</v>
      </c>
      <c r="I41" s="9"/>
      <c r="J41" s="9">
        <f t="shared" si="1"/>
        <v>0</v>
      </c>
      <c r="K41" s="10"/>
      <c r="L41" s="10"/>
      <c r="M41" s="10">
        <f t="shared" si="7"/>
        <v>0</v>
      </c>
      <c r="N41" s="10"/>
    </row>
    <row r="42" spans="1:15">
      <c r="A42" s="4"/>
      <c r="B42" s="12" t="s">
        <v>22</v>
      </c>
      <c r="C42" s="12"/>
      <c r="D42" s="19" t="s">
        <v>31</v>
      </c>
      <c r="E42" s="8">
        <v>9</v>
      </c>
      <c r="F42" s="9"/>
      <c r="G42" s="9"/>
      <c r="H42" s="9">
        <f t="shared" si="4"/>
        <v>0</v>
      </c>
      <c r="I42" s="9"/>
      <c r="J42" s="9">
        <f t="shared" si="1"/>
        <v>0</v>
      </c>
      <c r="K42" s="10"/>
      <c r="L42" s="10"/>
      <c r="M42" s="10">
        <f t="shared" si="7"/>
        <v>0</v>
      </c>
      <c r="N42" s="10"/>
    </row>
    <row r="43" spans="1:15">
      <c r="A43" s="4"/>
      <c r="B43" s="12" t="s">
        <v>20</v>
      </c>
      <c r="C43" s="12" t="s">
        <v>23</v>
      </c>
      <c r="D43" s="19" t="s">
        <v>15</v>
      </c>
      <c r="E43" s="8">
        <v>8</v>
      </c>
      <c r="F43" s="9"/>
      <c r="G43" s="9"/>
      <c r="H43" s="9">
        <f t="shared" si="4"/>
        <v>0</v>
      </c>
      <c r="I43" s="9"/>
      <c r="J43" s="9">
        <f t="shared" si="1"/>
        <v>0</v>
      </c>
      <c r="K43" s="10"/>
      <c r="L43" s="10"/>
      <c r="M43" s="10">
        <f t="shared" si="7"/>
        <v>0</v>
      </c>
      <c r="N43" s="10"/>
    </row>
    <row r="44" spans="1:15">
      <c r="A44" s="4"/>
      <c r="B44" s="12" t="s">
        <v>22</v>
      </c>
      <c r="C44" s="12"/>
      <c r="D44" s="19" t="s">
        <v>30</v>
      </c>
      <c r="E44" s="8">
        <v>7</v>
      </c>
      <c r="F44" s="9"/>
      <c r="G44" s="9"/>
      <c r="H44" s="9">
        <f t="shared" si="4"/>
        <v>0</v>
      </c>
      <c r="I44" s="9"/>
      <c r="J44" s="9">
        <f t="shared" si="1"/>
        <v>0</v>
      </c>
      <c r="K44" s="10"/>
      <c r="L44" s="10"/>
      <c r="M44" s="10">
        <f t="shared" si="7"/>
        <v>0</v>
      </c>
      <c r="N44" s="10"/>
    </row>
    <row r="45" spans="1:15">
      <c r="A45" s="4"/>
      <c r="B45" s="12" t="s">
        <v>15</v>
      </c>
      <c r="C45" s="12"/>
      <c r="D45" s="19" t="s">
        <v>24</v>
      </c>
      <c r="E45" s="8">
        <v>6</v>
      </c>
      <c r="F45" s="9"/>
      <c r="G45" s="9"/>
      <c r="H45" s="9">
        <f t="shared" si="4"/>
        <v>0</v>
      </c>
      <c r="I45" s="9"/>
      <c r="J45" s="9">
        <f t="shared" si="1"/>
        <v>0</v>
      </c>
      <c r="K45" s="10"/>
      <c r="L45" s="10"/>
      <c r="M45" s="10">
        <f t="shared" si="7"/>
        <v>0</v>
      </c>
      <c r="N45" s="10"/>
    </row>
    <row r="46" spans="1:15">
      <c r="A46" s="4"/>
      <c r="B46" s="12" t="s">
        <v>25</v>
      </c>
      <c r="C46" s="5"/>
      <c r="D46" s="19" t="s">
        <v>17</v>
      </c>
      <c r="E46" s="8">
        <v>5</v>
      </c>
      <c r="F46" s="9"/>
      <c r="G46" s="9"/>
      <c r="H46" s="9">
        <f t="shared" si="4"/>
        <v>0</v>
      </c>
      <c r="I46" s="9"/>
      <c r="J46" s="9">
        <f t="shared" si="1"/>
        <v>0</v>
      </c>
      <c r="K46" s="10"/>
      <c r="L46" s="10"/>
      <c r="M46" s="10">
        <f t="shared" si="7"/>
        <v>0</v>
      </c>
      <c r="N46" s="10"/>
    </row>
    <row r="47" spans="1:15">
      <c r="A47" s="4"/>
      <c r="B47" s="12"/>
      <c r="C47" s="12"/>
      <c r="D47" s="19" t="s">
        <v>26</v>
      </c>
      <c r="E47" s="8">
        <v>4</v>
      </c>
      <c r="F47" s="9"/>
      <c r="G47" s="9"/>
      <c r="H47" s="9">
        <f t="shared" si="4"/>
        <v>0</v>
      </c>
      <c r="I47" s="9"/>
      <c r="J47" s="9">
        <f t="shared" si="1"/>
        <v>0</v>
      </c>
      <c r="K47" s="10"/>
      <c r="L47" s="10"/>
      <c r="M47" s="10">
        <f t="shared" si="7"/>
        <v>0</v>
      </c>
      <c r="N47" s="10"/>
    </row>
    <row r="48" spans="1:15">
      <c r="A48" s="4"/>
      <c r="B48" s="12"/>
      <c r="C48" s="12" t="s">
        <v>15</v>
      </c>
      <c r="D48" s="19" t="s">
        <v>15</v>
      </c>
      <c r="E48" s="8">
        <v>3</v>
      </c>
      <c r="F48" s="9"/>
      <c r="G48" s="9"/>
      <c r="H48" s="9">
        <f t="shared" si="4"/>
        <v>0</v>
      </c>
      <c r="I48" s="9"/>
      <c r="J48" s="9">
        <f t="shared" si="1"/>
        <v>0</v>
      </c>
      <c r="K48" s="10"/>
      <c r="L48" s="10"/>
      <c r="M48" s="10">
        <f t="shared" si="7"/>
        <v>0</v>
      </c>
      <c r="N48" s="10"/>
    </row>
    <row r="49" spans="1:14">
      <c r="A49" s="4"/>
      <c r="B49" s="12"/>
      <c r="C49" s="12"/>
      <c r="D49" s="19" t="s">
        <v>20</v>
      </c>
      <c r="E49" s="8">
        <v>2</v>
      </c>
      <c r="F49" s="9"/>
      <c r="G49" s="9"/>
      <c r="H49" s="9">
        <f t="shared" si="4"/>
        <v>0</v>
      </c>
      <c r="I49" s="9"/>
      <c r="J49" s="9">
        <f t="shared" si="1"/>
        <v>0</v>
      </c>
      <c r="K49" s="10"/>
      <c r="L49" s="10"/>
      <c r="M49" s="10">
        <f t="shared" si="7"/>
        <v>0</v>
      </c>
      <c r="N49" s="10"/>
    </row>
    <row r="50" spans="1:14">
      <c r="A50" s="4"/>
      <c r="B50" s="16"/>
      <c r="C50" s="19"/>
      <c r="D50" s="16"/>
      <c r="E50" s="5">
        <v>1</v>
      </c>
      <c r="F50" s="24"/>
      <c r="G50" s="24"/>
      <c r="H50" s="24">
        <f t="shared" si="4"/>
        <v>0</v>
      </c>
      <c r="I50" s="24"/>
      <c r="J50" s="24">
        <f t="shared" si="1"/>
        <v>0</v>
      </c>
      <c r="K50" s="25"/>
      <c r="L50" s="25"/>
      <c r="M50" s="25">
        <f t="shared" si="7"/>
        <v>0</v>
      </c>
      <c r="N50" s="25"/>
    </row>
    <row r="51" spans="1:14">
      <c r="B51" s="39" t="s">
        <v>35</v>
      </c>
      <c r="C51" s="39"/>
      <c r="D51" s="39"/>
      <c r="E51" s="39"/>
      <c r="F51" s="9">
        <f t="shared" ref="F51:N51" si="8">SUM(F38:F50)</f>
        <v>0</v>
      </c>
      <c r="G51" s="9">
        <f t="shared" si="8"/>
        <v>0</v>
      </c>
      <c r="H51" s="9">
        <f t="shared" si="8"/>
        <v>0</v>
      </c>
      <c r="I51" s="9">
        <f t="shared" si="8"/>
        <v>0</v>
      </c>
      <c r="J51" s="9">
        <f t="shared" si="8"/>
        <v>0</v>
      </c>
      <c r="K51" s="9">
        <f t="shared" si="8"/>
        <v>0</v>
      </c>
      <c r="L51" s="9">
        <f t="shared" si="8"/>
        <v>0</v>
      </c>
      <c r="M51" s="9">
        <f t="shared" si="8"/>
        <v>0</v>
      </c>
      <c r="N51" s="9">
        <f t="shared" si="8"/>
        <v>0</v>
      </c>
    </row>
    <row r="52" spans="1:14">
      <c r="B52" s="36" t="s">
        <v>36</v>
      </c>
      <c r="C52" s="37"/>
      <c r="D52" s="37"/>
      <c r="E52" s="38"/>
      <c r="F52" s="9"/>
      <c r="G52" s="9"/>
      <c r="H52" s="9"/>
      <c r="I52" s="9"/>
      <c r="J52" s="9"/>
      <c r="K52" s="9"/>
      <c r="L52" s="9"/>
      <c r="M52" s="9"/>
      <c r="N52" s="9"/>
    </row>
    <row r="53" spans="1:14">
      <c r="B53" s="33" t="s">
        <v>37</v>
      </c>
      <c r="C53" s="33"/>
      <c r="D53" s="33"/>
      <c r="E53" s="33"/>
      <c r="F53" s="26">
        <f t="shared" ref="F53:J53" si="9">+F23+F37+F51+F52</f>
        <v>278</v>
      </c>
      <c r="G53" s="26">
        <f t="shared" si="9"/>
        <v>39</v>
      </c>
      <c r="H53" s="26">
        <f t="shared" si="9"/>
        <v>317</v>
      </c>
      <c r="I53" s="26">
        <f t="shared" si="9"/>
        <v>16</v>
      </c>
      <c r="J53" s="26">
        <f t="shared" si="9"/>
        <v>333</v>
      </c>
      <c r="K53" s="26">
        <f>+K23+K37+K51+K52</f>
        <v>71</v>
      </c>
      <c r="L53" s="26">
        <f t="shared" ref="L53:N53" si="10">+L23+L37+L51+L52</f>
        <v>14</v>
      </c>
      <c r="M53" s="26">
        <f t="shared" si="10"/>
        <v>88</v>
      </c>
      <c r="N53" s="26">
        <f t="shared" si="10"/>
        <v>18</v>
      </c>
    </row>
    <row r="54" spans="1:1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B55" s="1" t="s">
        <v>38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B56" s="27"/>
    </row>
    <row r="57" spans="1:14">
      <c r="B57" s="27"/>
    </row>
    <row r="58" spans="1:14">
      <c r="B58" s="27"/>
    </row>
    <row r="59" spans="1:14">
      <c r="B59" s="27"/>
    </row>
    <row r="60" spans="1:14">
      <c r="B60" s="27"/>
    </row>
    <row r="61" spans="1:14">
      <c r="B61" s="27"/>
    </row>
    <row r="62" spans="1:14">
      <c r="B62" s="27"/>
    </row>
    <row r="63" spans="1:14">
      <c r="B63" s="27"/>
    </row>
    <row r="64" spans="1:14">
      <c r="B64" s="28"/>
    </row>
    <row r="65" spans="3:4">
      <c r="C65" s="28"/>
      <c r="D65" s="28"/>
    </row>
    <row r="66" spans="3:4">
      <c r="C66" s="28"/>
      <c r="D66" s="28"/>
    </row>
    <row r="67" spans="3:4">
      <c r="C67" s="28"/>
      <c r="D67" s="28"/>
    </row>
    <row r="68" spans="3:4">
      <c r="C68" s="28"/>
      <c r="D68" s="28"/>
    </row>
    <row r="69" spans="3:4">
      <c r="C69" s="28"/>
      <c r="D69" s="28"/>
    </row>
    <row r="70" spans="3:4">
      <c r="C70" s="28"/>
      <c r="D70" s="28"/>
    </row>
    <row r="71" spans="3:4">
      <c r="C71" s="28"/>
    </row>
    <row r="72" spans="3:4">
      <c r="C72" s="28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5" ma:contentTypeDescription="Create a new document." ma:contentTypeScope="" ma:versionID="6e68e0c37ca20d6cd3a476525fdd0c64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2164c92764c9c7f29bb3af37c4253440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49249A-606F-4616-890C-52F44B727A27}">
  <ds:schemaRefs>
    <ds:schemaRef ds:uri="http://schemas.microsoft.com/office/2006/metadata/properties"/>
    <ds:schemaRef ds:uri="http://schemas.microsoft.com/office/infopath/2007/PartnerControls"/>
    <ds:schemaRef ds:uri="cd7af406-e04d-49ba-b6ca-717b732d9895"/>
    <ds:schemaRef ds:uri="fc2dd9b1-3373-40fd-8da9-8f9649c5ed29"/>
  </ds:schemaRefs>
</ds:datastoreItem>
</file>

<file path=customXml/itemProps2.xml><?xml version="1.0" encoding="utf-8"?>
<ds:datastoreItem xmlns:ds="http://schemas.openxmlformats.org/officeDocument/2006/customXml" ds:itemID="{FD4F4DBB-2381-4D6B-BD12-034DAEEC6D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1920D5-0030-4A5B-8C7E-726154714A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maria cristina p�gi</cp:lastModifiedBy>
  <cp:revision/>
  <dcterms:created xsi:type="dcterms:W3CDTF">2016-01-05T14:00:17Z</dcterms:created>
  <dcterms:modified xsi:type="dcterms:W3CDTF">2024-01-16T17:14:26Z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11710000</vt:r8>
  </property>
  <property fmtid="{D5CDD505-2E9C-101B-9397-08002B2CF9AE}" pid="4" name="MediaServiceImageTags">
    <vt:lpwstr/>
  </property>
</Properties>
</file>