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GOSTO\TRANSPARENCIA\SJMS\"/>
    </mc:Choice>
  </mc:AlternateContent>
  <bookViews>
    <workbookView xWindow="0" yWindow="0" windowWidth="21570" windowHeight="8055"/>
  </bookViews>
  <sheets>
    <sheet name="SJM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K25" i="1"/>
  <c r="I25" i="1"/>
  <c r="H25" i="1"/>
  <c r="G25" i="1"/>
  <c r="F25" i="1"/>
  <c r="E25" i="1"/>
  <c r="D25" i="1"/>
  <c r="C25" i="1"/>
  <c r="L24" i="1"/>
  <c r="L23" i="1"/>
  <c r="L22" i="1"/>
  <c r="L21" i="1"/>
  <c r="L20" i="1"/>
  <c r="L19" i="1"/>
  <c r="K17" i="1"/>
  <c r="K26" i="1" s="1"/>
  <c r="J17" i="1"/>
  <c r="J26" i="1" s="1"/>
  <c r="I17" i="1"/>
  <c r="H17" i="1"/>
  <c r="G17" i="1"/>
  <c r="F17" i="1"/>
  <c r="E17" i="1"/>
  <c r="D17" i="1"/>
  <c r="C17" i="1"/>
  <c r="C26" i="1" s="1"/>
  <c r="L16" i="1"/>
  <c r="L15" i="1"/>
  <c r="L14" i="1"/>
  <c r="L13" i="1"/>
  <c r="G26" i="1" l="1"/>
  <c r="I38" i="1"/>
  <c r="L36" i="1"/>
  <c r="L17" i="1"/>
  <c r="H26" i="1"/>
  <c r="D26" i="1"/>
  <c r="D38" i="1"/>
  <c r="L34" i="1"/>
  <c r="E26" i="1"/>
  <c r="E38" i="1"/>
  <c r="F26" i="1"/>
  <c r="F38" i="1"/>
  <c r="H38" i="1"/>
  <c r="I26" i="1"/>
  <c r="J38" i="1"/>
  <c r="L37" i="1"/>
  <c r="G38" i="1"/>
  <c r="L25" i="1"/>
  <c r="L26" i="1" s="1"/>
  <c r="L35" i="1"/>
  <c r="C38" i="1"/>
  <c r="L38" i="1" l="1"/>
</calcChain>
</file>

<file path=xl/sharedStrings.xml><?xml version="1.0" encoding="utf-8"?>
<sst xmlns="http://schemas.openxmlformats.org/spreadsheetml/2006/main" count="57" uniqueCount="36">
  <si>
    <t>PODER JUDICIÁRIO</t>
  </si>
  <si>
    <t>ÓRGÃO: 3ª REGIÃO</t>
  </si>
  <si>
    <t>UNIDADE: SEÇÃO JUDICIÁRIA DE MATO GROSSO DO SUL</t>
  </si>
  <si>
    <t>Data de referência: 31/08/2024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</si>
  <si>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</si>
  <si>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</si>
  <si>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</si>
  <si>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</si>
  <si>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</si>
  <si>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</si>
  <si>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</si>
  <si>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</si>
  <si>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</si>
  <si>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</si>
  <si>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</si>
  <si>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</si>
  <si>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</si>
  <si>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</si>
  <si>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</si>
  <si>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</si>
  <si>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</si>
  <si>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</si>
  <si>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CJ-01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</si>
  <si>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</si>
  <si>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</si>
  <si>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</si>
  <si>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</si>
  <si>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</si>
  <si>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</si>
  <si>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</si>
  <si>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</si>
  <si>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</si>
  <si>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c.1) impacto orçamentário para fins dos artigos1º, § 2º e 2º, §3º da Resolução CJF 761, de 26 de abril de 2022</t>
  </si>
  <si>
    <t>Impacto orçamentário sobre os Cargos em Comissão (multiplicar o valor da retribuição ao titular da CJ x Quantidade de CJ) - Em R$ 1,00</t>
  </si>
  <si>
    <t>Impacto Total</t>
  </si>
  <si>
    <t>Valor Paradigma (calculado nos termos do artigo 1º, § 2º da Resolução CJF 761, de 26 de abril de 2022)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</si>
</sst>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3" fontId="2" fillId="0" borderId="1" xfId="1" applyNumberFormat="1" applyFont="1" applyBorder="1" applyAlignment="1">
      <alignment horizontal="right"/>
    </xf>
    <xf numFmtId="3" fontId="2" fillId="3" borderId="1" xfId="1" applyNumberFormat="1" applyFont="1" applyFill="1" applyBorder="1" applyAlignment="1">
      <alignment horizontal="right"/>
    </xf>
    <xf numFmtId="3" fontId="2" fillId="4" borderId="1" xfId="1" applyNumberFormat="1" applyFont="1" applyFill="1" applyBorder="1" applyAlignment="1">
      <alignment horizontal="right"/>
    </xf>
    <xf numFmtId="0" fontId="3" fillId="2" borderId="1" xfId="1" applyFont="1" applyFill="1" applyBorder="1" applyAlignment="1">
      <alignment horizontal="left"/>
    </xf>
    <xf numFmtId="3" fontId="2" fillId="5" borderId="1" xfId="1" applyNumberFormat="1" applyFont="1" applyFill="1" applyBorder="1" applyAlignment="1">
      <alignment horizontal="right"/>
    </xf>
    <xf numFmtId="3" fontId="2" fillId="6" borderId="1" xfId="1" applyNumberFormat="1" applyFont="1" applyFill="1" applyBorder="1" applyAlignment="1">
      <alignment horizontal="right"/>
    </xf>
    <xf numFmtId="0" fontId="3" fillId="0" borderId="1" xfId="1" applyFont="1" applyBorder="1" applyAlignment="1">
      <alignment horizontal="center"/>
    </xf>
    <xf numFmtId="3" fontId="3" fillId="0" borderId="1" xfId="1" applyNumberFormat="1" applyFont="1" applyBorder="1" applyAlignment="1">
      <alignment horizontal="right"/>
    </xf>
    <xf numFmtId="3" fontId="3" fillId="6" borderId="1" xfId="1" applyNumberFormat="1" applyFont="1" applyFill="1" applyBorder="1" applyAlignment="1">
      <alignment horizontal="right"/>
    </xf>
    <xf numFmtId="0" fontId="3" fillId="2" borderId="1" xfId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right"/>
    </xf>
    <xf numFmtId="0" fontId="5" fillId="0" borderId="0" xfId="1" applyFont="1"/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right"/>
    </xf>
    <xf numFmtId="4" fontId="2" fillId="3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right"/>
    </xf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6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RPLA/RELATORIOS-SEGE/2024/CJs%20-%20CONTROLE%20VP/06%20JUNHO/SJMS-3R.transformacao.C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transformação cj"/>
      <sheetName val="ANEXO IV-c"/>
    </sheetNames>
    <sheetDataSet>
      <sheetData sheetId="0">
        <row r="15">
          <cell r="F15">
            <v>16413.25</v>
          </cell>
          <cell r="G15">
            <v>10668.61</v>
          </cell>
        </row>
        <row r="16">
          <cell r="F16">
            <v>14539.41</v>
          </cell>
          <cell r="G16">
            <v>9450.6200000000008</v>
          </cell>
        </row>
        <row r="17">
          <cell r="F17">
            <v>12789.8</v>
          </cell>
          <cell r="G17">
            <v>8313.3700000000008</v>
          </cell>
        </row>
        <row r="18">
          <cell r="F18">
            <v>10355.92</v>
          </cell>
          <cell r="G18">
            <v>6731.35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4"/>
  <sheetViews>
    <sheetView showGridLines="0" tabSelected="1" zoomScaleNormal="100" workbookViewId="0">
      <selection activeCell="A6" sqref="A6:XFD6"/>
    </sheetView>
  </sheetViews>
  <sheetFormatPr defaultRowHeight="12.75" x14ac:dyDescent="0.2"/>
  <cols>
    <col min="1" max="1" width="1.85546875" style="1" customWidth="1"/>
    <col min="2" max="2" width="13.140625" style="1" customWidth="1"/>
    <col min="3" max="12" width="13.7109375" style="1" customWidth="1"/>
    <col min="13" max="16384" width="9.140625" style="1"/>
  </cols>
  <sheetData>
    <row r="1" spans="2:13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x14ac:dyDescent="0.2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 x14ac:dyDescent="0.2">
      <c r="B5" s="3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3" x14ac:dyDescent="0.2">
      <c r="B6" s="4" t="s">
        <v>4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2:13" ht="2.2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x14ac:dyDescent="0.2">
      <c r="B8" s="3" t="s">
        <v>5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2:13" ht="15.75" customHeight="1" x14ac:dyDescent="0.2">
      <c r="B9" s="5" t="s">
        <v>6</v>
      </c>
      <c r="C9" s="5" t="s">
        <v>7</v>
      </c>
      <c r="D9" s="5"/>
      <c r="E9" s="5"/>
      <c r="F9" s="5"/>
      <c r="G9" s="5"/>
      <c r="H9" s="5"/>
      <c r="I9" s="5"/>
      <c r="J9" s="5" t="s">
        <v>8</v>
      </c>
      <c r="K9" s="5" t="s">
        <v>9</v>
      </c>
      <c r="L9" s="5" t="s">
        <v>10</v>
      </c>
      <c r="M9" s="6"/>
    </row>
    <row r="10" spans="2:13" x14ac:dyDescent="0.2">
      <c r="B10" s="5"/>
      <c r="C10" s="5" t="s">
        <v>11</v>
      </c>
      <c r="D10" s="5"/>
      <c r="E10" s="5"/>
      <c r="F10" s="5"/>
      <c r="G10" s="5" t="s">
        <v>12</v>
      </c>
      <c r="H10" s="5"/>
      <c r="I10" s="5"/>
      <c r="J10" s="5"/>
      <c r="K10" s="5"/>
      <c r="L10" s="5"/>
      <c r="M10" s="6"/>
    </row>
    <row r="11" spans="2:13" ht="63" customHeight="1" x14ac:dyDescent="0.2">
      <c r="B11" s="5"/>
      <c r="C11" s="7" t="s">
        <v>13</v>
      </c>
      <c r="D11" s="7" t="s">
        <v>14</v>
      </c>
      <c r="E11" s="7" t="s">
        <v>15</v>
      </c>
      <c r="F11" s="7" t="s">
        <v>16</v>
      </c>
      <c r="G11" s="7" t="s">
        <v>17</v>
      </c>
      <c r="H11" s="7" t="s">
        <v>15</v>
      </c>
      <c r="I11" s="7" t="s">
        <v>16</v>
      </c>
      <c r="J11" s="5"/>
      <c r="K11" s="5"/>
      <c r="L11" s="5"/>
      <c r="M11" s="6"/>
    </row>
    <row r="12" spans="2:13" ht="20.25" customHeight="1" x14ac:dyDescent="0.2">
      <c r="B12" s="8" t="s">
        <v>18</v>
      </c>
      <c r="C12" s="9"/>
      <c r="D12" s="9"/>
      <c r="E12" s="9"/>
      <c r="F12" s="9"/>
      <c r="G12" s="9"/>
      <c r="H12" s="9"/>
      <c r="I12" s="9"/>
      <c r="J12" s="9"/>
      <c r="K12" s="9"/>
      <c r="L12" s="10"/>
      <c r="M12" s="6"/>
    </row>
    <row r="13" spans="2:13" x14ac:dyDescent="0.2">
      <c r="B13" s="11" t="s">
        <v>19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f>C13+D13+E13+F13+G13+H13+I13+J13+K13</f>
        <v>0</v>
      </c>
      <c r="M13" s="6"/>
    </row>
    <row r="14" spans="2:13" x14ac:dyDescent="0.2">
      <c r="B14" s="11" t="s">
        <v>20</v>
      </c>
      <c r="C14" s="12">
        <v>10</v>
      </c>
      <c r="D14" s="12">
        <v>6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2</v>
      </c>
      <c r="L14" s="12">
        <f>C14+D14+E14+F14+G14+H14+I14+J14+K14</f>
        <v>18</v>
      </c>
      <c r="M14" s="6"/>
    </row>
    <row r="15" spans="2:13" x14ac:dyDescent="0.2">
      <c r="B15" s="11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f t="shared" ref="L15:L16" si="0">C15+D15+E15+F15+G15+H15+I15+J15+K15</f>
        <v>0</v>
      </c>
      <c r="M15" s="6"/>
    </row>
    <row r="16" spans="2:13" x14ac:dyDescent="0.2">
      <c r="B16" s="11" t="s">
        <v>22</v>
      </c>
      <c r="C16" s="12">
        <v>4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f t="shared" si="0"/>
        <v>5</v>
      </c>
      <c r="M16" s="6"/>
    </row>
    <row r="17" spans="2:13" x14ac:dyDescent="0.2">
      <c r="B17" s="11" t="s">
        <v>23</v>
      </c>
      <c r="C17" s="13">
        <f t="shared" ref="C17:K17" si="1">SUM(C13:C16)</f>
        <v>14</v>
      </c>
      <c r="D17" s="13">
        <f t="shared" si="1"/>
        <v>7</v>
      </c>
      <c r="E17" s="13">
        <f t="shared" si="1"/>
        <v>0</v>
      </c>
      <c r="F17" s="13">
        <f t="shared" si="1"/>
        <v>0</v>
      </c>
      <c r="G17" s="13">
        <f t="shared" si="1"/>
        <v>0</v>
      </c>
      <c r="H17" s="13">
        <f t="shared" si="1"/>
        <v>0</v>
      </c>
      <c r="I17" s="13">
        <f t="shared" si="1"/>
        <v>0</v>
      </c>
      <c r="J17" s="13">
        <f t="shared" si="1"/>
        <v>0</v>
      </c>
      <c r="K17" s="13">
        <f t="shared" si="1"/>
        <v>2</v>
      </c>
      <c r="L17" s="14">
        <f>SUM(L13:L16)</f>
        <v>23</v>
      </c>
      <c r="M17" s="6"/>
    </row>
    <row r="18" spans="2:13" x14ac:dyDescent="0.2">
      <c r="B18" s="15" t="s">
        <v>24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6"/>
    </row>
    <row r="19" spans="2:13" x14ac:dyDescent="0.2">
      <c r="B19" s="11" t="s">
        <v>25</v>
      </c>
      <c r="C19" s="12">
        <v>4</v>
      </c>
      <c r="D19" s="12">
        <v>0</v>
      </c>
      <c r="E19" s="16">
        <v>0</v>
      </c>
      <c r="F19" s="12">
        <v>0</v>
      </c>
      <c r="G19" s="12">
        <v>0</v>
      </c>
      <c r="H19" s="16">
        <v>0</v>
      </c>
      <c r="I19" s="12">
        <v>0</v>
      </c>
      <c r="J19" s="17"/>
      <c r="K19" s="12">
        <v>0</v>
      </c>
      <c r="L19" s="12">
        <f t="shared" ref="L19:L25" si="2">C19+D19+E19+F19+G19+H19+I19+K19</f>
        <v>4</v>
      </c>
      <c r="M19" s="6"/>
    </row>
    <row r="20" spans="2:13" x14ac:dyDescent="0.2">
      <c r="B20" s="11" t="s">
        <v>26</v>
      </c>
      <c r="C20" s="12">
        <v>107</v>
      </c>
      <c r="D20" s="12">
        <v>5</v>
      </c>
      <c r="E20" s="12">
        <v>0</v>
      </c>
      <c r="F20" s="12">
        <v>0</v>
      </c>
      <c r="G20" s="12">
        <v>0</v>
      </c>
      <c r="H20" s="12">
        <v>3</v>
      </c>
      <c r="I20" s="12">
        <v>0</v>
      </c>
      <c r="J20" s="17"/>
      <c r="K20" s="12">
        <v>1</v>
      </c>
      <c r="L20" s="12">
        <f t="shared" si="2"/>
        <v>116</v>
      </c>
      <c r="M20" s="6"/>
    </row>
    <row r="21" spans="2:13" x14ac:dyDescent="0.2">
      <c r="B21" s="11" t="s">
        <v>27</v>
      </c>
      <c r="C21" s="12">
        <v>39</v>
      </c>
      <c r="D21" s="12">
        <v>1</v>
      </c>
      <c r="E21" s="12">
        <v>0</v>
      </c>
      <c r="F21" s="12">
        <v>0</v>
      </c>
      <c r="G21" s="12">
        <v>0</v>
      </c>
      <c r="H21" s="12">
        <v>2</v>
      </c>
      <c r="I21" s="12">
        <v>0</v>
      </c>
      <c r="J21" s="17"/>
      <c r="K21" s="12">
        <v>2</v>
      </c>
      <c r="L21" s="12">
        <f t="shared" si="2"/>
        <v>44</v>
      </c>
      <c r="M21" s="6"/>
    </row>
    <row r="22" spans="2:13" x14ac:dyDescent="0.2">
      <c r="B22" s="11" t="s">
        <v>28</v>
      </c>
      <c r="C22" s="12">
        <v>34</v>
      </c>
      <c r="D22" s="12">
        <v>3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7"/>
      <c r="K22" s="12">
        <v>1</v>
      </c>
      <c r="L22" s="12">
        <f t="shared" si="2"/>
        <v>39</v>
      </c>
      <c r="M22" s="6"/>
    </row>
    <row r="23" spans="2:13" x14ac:dyDescent="0.2">
      <c r="B23" s="11" t="s">
        <v>29</v>
      </c>
      <c r="C23" s="12">
        <v>12</v>
      </c>
      <c r="D23" s="12">
        <v>1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7"/>
      <c r="K23" s="12">
        <v>2</v>
      </c>
      <c r="L23" s="12">
        <f t="shared" si="2"/>
        <v>16</v>
      </c>
      <c r="M23" s="6"/>
    </row>
    <row r="24" spans="2:13" x14ac:dyDescent="0.2">
      <c r="B24" s="11" t="s">
        <v>30</v>
      </c>
      <c r="C24" s="12">
        <v>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7"/>
      <c r="K24" s="12">
        <v>0</v>
      </c>
      <c r="L24" s="12">
        <f t="shared" si="2"/>
        <v>3</v>
      </c>
      <c r="M24" s="6"/>
    </row>
    <row r="25" spans="2:13" x14ac:dyDescent="0.2">
      <c r="B25" s="18" t="s">
        <v>31</v>
      </c>
      <c r="C25" s="19">
        <f t="shared" ref="C25:I25" si="3">SUM(C19:C24)</f>
        <v>199</v>
      </c>
      <c r="D25" s="19">
        <f t="shared" si="3"/>
        <v>10</v>
      </c>
      <c r="E25" s="19">
        <f t="shared" si="3"/>
        <v>0</v>
      </c>
      <c r="F25" s="19">
        <f t="shared" si="3"/>
        <v>0</v>
      </c>
      <c r="G25" s="19">
        <f t="shared" si="3"/>
        <v>0</v>
      </c>
      <c r="H25" s="19">
        <f t="shared" si="3"/>
        <v>7</v>
      </c>
      <c r="I25" s="19">
        <f t="shared" si="3"/>
        <v>0</v>
      </c>
      <c r="J25" s="20"/>
      <c r="K25" s="19">
        <f>SUM(K19:K24)</f>
        <v>6</v>
      </c>
      <c r="L25" s="19">
        <f t="shared" si="2"/>
        <v>222</v>
      </c>
      <c r="M25" s="6"/>
    </row>
    <row r="26" spans="2:13" x14ac:dyDescent="0.2">
      <c r="B26" s="21" t="s">
        <v>10</v>
      </c>
      <c r="C26" s="22">
        <f t="shared" ref="C26:L26" si="4">C17+C25</f>
        <v>213</v>
      </c>
      <c r="D26" s="22">
        <f t="shared" si="4"/>
        <v>17</v>
      </c>
      <c r="E26" s="22">
        <f t="shared" si="4"/>
        <v>0</v>
      </c>
      <c r="F26" s="22">
        <f t="shared" si="4"/>
        <v>0</v>
      </c>
      <c r="G26" s="22">
        <f t="shared" si="4"/>
        <v>0</v>
      </c>
      <c r="H26" s="22">
        <f t="shared" si="4"/>
        <v>7</v>
      </c>
      <c r="I26" s="22">
        <f t="shared" si="4"/>
        <v>0</v>
      </c>
      <c r="J26" s="22">
        <f t="shared" si="4"/>
        <v>0</v>
      </c>
      <c r="K26" s="22">
        <f t="shared" si="4"/>
        <v>8</v>
      </c>
      <c r="L26" s="22">
        <f t="shared" si="4"/>
        <v>245</v>
      </c>
      <c r="M26" s="6"/>
    </row>
    <row r="27" spans="2:13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9" spans="2:13" x14ac:dyDescent="0.2">
      <c r="B29" s="3" t="s">
        <v>32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2:13" x14ac:dyDescent="0.2">
      <c r="B30" s="24" t="s">
        <v>33</v>
      </c>
      <c r="C30" s="25"/>
      <c r="D30" s="25"/>
      <c r="E30" s="25"/>
      <c r="F30" s="25"/>
      <c r="G30" s="25"/>
      <c r="H30" s="25"/>
      <c r="I30" s="25"/>
      <c r="J30" s="25"/>
      <c r="K30" s="25"/>
      <c r="L30" s="26"/>
    </row>
    <row r="31" spans="2:13" x14ac:dyDescent="0.2">
      <c r="B31" s="5" t="s">
        <v>6</v>
      </c>
      <c r="C31" s="5" t="s">
        <v>7</v>
      </c>
      <c r="D31" s="5"/>
      <c r="E31" s="5"/>
      <c r="F31" s="5"/>
      <c r="G31" s="5"/>
      <c r="H31" s="5"/>
      <c r="I31" s="5"/>
      <c r="J31" s="5" t="s">
        <v>8</v>
      </c>
      <c r="K31" s="5" t="s">
        <v>9</v>
      </c>
      <c r="L31" s="5" t="s">
        <v>10</v>
      </c>
    </row>
    <row r="32" spans="2:13" x14ac:dyDescent="0.2">
      <c r="B32" s="5"/>
      <c r="C32" s="5" t="s">
        <v>11</v>
      </c>
      <c r="D32" s="5"/>
      <c r="E32" s="5"/>
      <c r="F32" s="5"/>
      <c r="G32" s="5" t="s">
        <v>12</v>
      </c>
      <c r="H32" s="5"/>
      <c r="I32" s="5"/>
      <c r="J32" s="5"/>
      <c r="K32" s="5"/>
      <c r="L32" s="5"/>
    </row>
    <row r="33" spans="2:12" ht="36" x14ac:dyDescent="0.2">
      <c r="B33" s="5"/>
      <c r="C33" s="7" t="s">
        <v>13</v>
      </c>
      <c r="D33" s="7" t="s">
        <v>14</v>
      </c>
      <c r="E33" s="7" t="s">
        <v>15</v>
      </c>
      <c r="F33" s="7" t="s">
        <v>16</v>
      </c>
      <c r="G33" s="7" t="s">
        <v>17</v>
      </c>
      <c r="H33" s="7" t="s">
        <v>15</v>
      </c>
      <c r="I33" s="7" t="s">
        <v>16</v>
      </c>
      <c r="J33" s="5"/>
      <c r="K33" s="5"/>
      <c r="L33" s="5"/>
    </row>
    <row r="34" spans="2:12" x14ac:dyDescent="0.2">
      <c r="B34" s="11" t="s">
        <v>19</v>
      </c>
      <c r="C34" s="27">
        <f>C13*'[1]planilha transformação cj'!G15</f>
        <v>0</v>
      </c>
      <c r="D34" s="27">
        <f>D13*'[1]planilha transformação cj'!G15</f>
        <v>0</v>
      </c>
      <c r="E34" s="27">
        <f>E13*'[1]planilha transformação cj'!G15</f>
        <v>0</v>
      </c>
      <c r="F34" s="27">
        <f>F13*'[1]planilha transformação cj'!G15</f>
        <v>0</v>
      </c>
      <c r="G34" s="27">
        <f>G13*'[1]planilha transformação cj'!G15</f>
        <v>0</v>
      </c>
      <c r="H34" s="27">
        <f>H13*'[1]planilha transformação cj'!G15</f>
        <v>0</v>
      </c>
      <c r="I34" s="27">
        <f>I13*'[1]planilha transformação cj'!G15</f>
        <v>0</v>
      </c>
      <c r="J34" s="27">
        <f>J13*'[1]planilha transformação cj'!F15</f>
        <v>0</v>
      </c>
      <c r="K34" s="27">
        <v>0</v>
      </c>
      <c r="L34" s="27">
        <f>C34+D34+E34+F34+G34+H34+I34+J34+K34</f>
        <v>0</v>
      </c>
    </row>
    <row r="35" spans="2:12" x14ac:dyDescent="0.2">
      <c r="B35" s="11" t="s">
        <v>20</v>
      </c>
      <c r="C35" s="27">
        <f>C14*'[1]planilha transformação cj'!G16</f>
        <v>94506.200000000012</v>
      </c>
      <c r="D35" s="27">
        <f>D14*'[1]planilha transformação cj'!G16</f>
        <v>56703.72</v>
      </c>
      <c r="E35" s="27">
        <f>E14*'[1]planilha transformação cj'!G16</f>
        <v>0</v>
      </c>
      <c r="F35" s="27">
        <f>F14*'[1]planilha transformação cj'!G16</f>
        <v>0</v>
      </c>
      <c r="G35" s="27">
        <f>G14*'[1]planilha transformação cj'!G16</f>
        <v>0</v>
      </c>
      <c r="H35" s="27">
        <f>H14*'[1]planilha transformação cj'!G16</f>
        <v>0</v>
      </c>
      <c r="I35" s="27">
        <f>I14*'[1]planilha transformação cj'!G16</f>
        <v>0</v>
      </c>
      <c r="J35" s="27">
        <f>J14*'[1]planilha transformação cj'!F16</f>
        <v>0</v>
      </c>
      <c r="K35" s="27">
        <v>0</v>
      </c>
      <c r="L35" s="27">
        <f>C35+D35+E35+F35+G35+H35+I35+J35+K35</f>
        <v>151209.92000000001</v>
      </c>
    </row>
    <row r="36" spans="2:12" x14ac:dyDescent="0.2">
      <c r="B36" s="11" t="s">
        <v>21</v>
      </c>
      <c r="C36" s="27">
        <f>C15*'[1]planilha transformação cj'!G17</f>
        <v>0</v>
      </c>
      <c r="D36" s="27">
        <f>D15*'[1]planilha transformação cj'!G17</f>
        <v>0</v>
      </c>
      <c r="E36" s="27">
        <f>E15*'[1]planilha transformação cj'!G17</f>
        <v>0</v>
      </c>
      <c r="F36" s="27">
        <f>F15*'[1]planilha transformação cj'!G17</f>
        <v>0</v>
      </c>
      <c r="G36" s="27">
        <f>G15*'[1]planilha transformação cj'!G17</f>
        <v>0</v>
      </c>
      <c r="H36" s="27">
        <f>H15*'[1]planilha transformação cj'!G17</f>
        <v>0</v>
      </c>
      <c r="I36" s="27">
        <f>I15*'[1]planilha transformação cj'!G17</f>
        <v>0</v>
      </c>
      <c r="J36" s="27">
        <f>J15*'[1]planilha transformação cj'!F17</f>
        <v>0</v>
      </c>
      <c r="K36" s="27">
        <v>0</v>
      </c>
      <c r="L36" s="27">
        <f>C36+D36+E36+F36+G36+H36+I36+J36+K36</f>
        <v>0</v>
      </c>
    </row>
    <row r="37" spans="2:12" x14ac:dyDescent="0.2">
      <c r="B37" s="11" t="s">
        <v>22</v>
      </c>
      <c r="C37" s="27">
        <f>C16*'[1]planilha transformação cj'!G18</f>
        <v>26925.4</v>
      </c>
      <c r="D37" s="27">
        <f>D16*'[1]planilha transformação cj'!G18</f>
        <v>6731.35</v>
      </c>
      <c r="E37" s="27">
        <f>E16*'[1]planilha transformação cj'!G18</f>
        <v>0</v>
      </c>
      <c r="F37" s="27">
        <f>F16*'[1]planilha transformação cj'!G18</f>
        <v>0</v>
      </c>
      <c r="G37" s="27">
        <f>G16*'[1]planilha transformação cj'!G18</f>
        <v>0</v>
      </c>
      <c r="H37" s="27">
        <f>H16*'[1]planilha transformação cj'!G18</f>
        <v>0</v>
      </c>
      <c r="I37" s="27">
        <f>I16*'[1]planilha transformação cj'!G18</f>
        <v>0</v>
      </c>
      <c r="J37" s="27">
        <f>J16*'[1]planilha transformação cj'!F18</f>
        <v>0</v>
      </c>
      <c r="K37" s="27">
        <v>0</v>
      </c>
      <c r="L37" s="27">
        <f>C37+D37+E37+F37+G37+H37+I37+J37+K37</f>
        <v>33656.75</v>
      </c>
    </row>
    <row r="38" spans="2:12" x14ac:dyDescent="0.2">
      <c r="B38" s="11" t="s">
        <v>34</v>
      </c>
      <c r="C38" s="28">
        <f t="shared" ref="C38:K38" si="5">SUM(C34:C37)</f>
        <v>121431.6</v>
      </c>
      <c r="D38" s="28">
        <f t="shared" si="5"/>
        <v>63435.07</v>
      </c>
      <c r="E38" s="28">
        <f t="shared" si="5"/>
        <v>0</v>
      </c>
      <c r="F38" s="28">
        <f t="shared" si="5"/>
        <v>0</v>
      </c>
      <c r="G38" s="28">
        <f t="shared" si="5"/>
        <v>0</v>
      </c>
      <c r="H38" s="28">
        <f t="shared" si="5"/>
        <v>0</v>
      </c>
      <c r="I38" s="28">
        <f t="shared" si="5"/>
        <v>0</v>
      </c>
      <c r="J38" s="28">
        <f t="shared" si="5"/>
        <v>0</v>
      </c>
      <c r="K38" s="28">
        <f t="shared" si="5"/>
        <v>0</v>
      </c>
      <c r="L38" s="29">
        <f>SUM(L34:L37)</f>
        <v>184866.67</v>
      </c>
    </row>
    <row r="39" spans="2:12" x14ac:dyDescent="0.2">
      <c r="B39" s="30" t="s">
        <v>35</v>
      </c>
      <c r="C39" s="31"/>
      <c r="D39" s="31"/>
      <c r="E39" s="31"/>
      <c r="F39" s="31"/>
      <c r="G39" s="31"/>
      <c r="H39" s="31"/>
      <c r="I39" s="31"/>
      <c r="J39" s="31"/>
      <c r="K39" s="32"/>
      <c r="L39" s="29">
        <v>6018581.0599999996</v>
      </c>
    </row>
    <row r="40" spans="2:12" x14ac:dyDescent="0.2">
      <c r="C40" s="33"/>
    </row>
    <row r="41" spans="2:12" x14ac:dyDescent="0.2">
      <c r="C41" s="33"/>
    </row>
    <row r="42" spans="2:12" x14ac:dyDescent="0.2">
      <c r="C42" s="33"/>
    </row>
    <row r="43" spans="2:12" x14ac:dyDescent="0.2">
      <c r="C43" s="33"/>
    </row>
    <row r="44" spans="2:12" x14ac:dyDescent="0.2">
      <c r="C44" s="33"/>
    </row>
  </sheetData>
  <mergeCells count="19">
    <mergeCell ref="B39:K39"/>
    <mergeCell ref="B12:L12"/>
    <mergeCell ref="B18:L18"/>
    <mergeCell ref="B30:L30"/>
    <mergeCell ref="B31:B33"/>
    <mergeCell ref="C31:I31"/>
    <mergeCell ref="J31:J33"/>
    <mergeCell ref="K31:K33"/>
    <mergeCell ref="L31:L33"/>
    <mergeCell ref="C32:F32"/>
    <mergeCell ref="G32:I32"/>
    <mergeCell ref="B6:L6"/>
    <mergeCell ref="B9:B11"/>
    <mergeCell ref="C9:I9"/>
    <mergeCell ref="J9:J11"/>
    <mergeCell ref="K9:K11"/>
    <mergeCell ref="L9:L11"/>
    <mergeCell ref="C10:F10"/>
    <mergeCell ref="G10:I10"/>
  </mergeCells>
  <pageMargins left="0.25" right="0.25" top="0.75" bottom="0.75" header="0.3" footer="0.3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SJMS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cp:lastPrinted>2024-09-09T20:27:21Z</cp:lastPrinted>
  <dcterms:created xsi:type="dcterms:W3CDTF">2024-09-09T20:25:06Z</dcterms:created>
  <dcterms:modified xsi:type="dcterms:W3CDTF">2024-09-09T20:27:51Z</dcterms:modified>
</cp:coreProperties>
</file>