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15" windowWidth="22410" windowHeight="8670" firstSheet="1" activeTab="1"/>
  </bookViews>
  <sheets>
    <sheet name="TRF 3" sheetId="1" state="hidden" r:id="rId1"/>
    <sheet name="SOF 3" sheetId="2" r:id="rId2"/>
    <sheet name="TesGerTRF3" sheetId="3" state="hidden" r:id="rId3"/>
    <sheet name="TesGerSOF3" sheetId="4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" localSheetId="1">#REF!</definedName>
    <definedName name="a" localSheetId="0">#REF!</definedName>
    <definedName name="a">#REF!</definedName>
    <definedName name="_xlnm.Print_Area" localSheetId="1">'SOF 3'!$A$1:$K$88</definedName>
    <definedName name="_xlnm.Print_Area" localSheetId="0">'TRF 3'!$A$1:$K$84</definedName>
    <definedName name="AREANIMPRESSA" localSheetId="1">#REF!</definedName>
    <definedName name="AREANIMPRESSA" localSheetId="0">#REF!</definedName>
    <definedName name="AREANIMPRESSA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ç" localSheetId="1">#REF!</definedName>
    <definedName name="ç" localSheetId="0">#REF!</definedName>
    <definedName name="ç">#REF!</definedName>
    <definedName name="COLUNADOMAPA" localSheetId="1">#REF!</definedName>
    <definedName name="COLUNADOMAPA" localSheetId="0">#REF!</definedName>
    <definedName name="COLUNADOMAPA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ecelulasdetrabalho" localSheetId="1">#REF!</definedName>
    <definedName name="ecelulasdetrabalho" localSheetId="0">#REF!</definedName>
    <definedName name="ecelulasdetrabalho">#REF!</definedName>
    <definedName name="EcodigoUG" localSheetId="1">#REF!</definedName>
    <definedName name="EcodigoUG" localSheetId="0">#REF!</definedName>
    <definedName name="EcodigoUG">#REF!</definedName>
    <definedName name="ecolunadocontrato" localSheetId="1">#REF!</definedName>
    <definedName name="ecolunadocontrato" localSheetId="0">#REF!</definedName>
    <definedName name="ecolunadocontrato">#REF!</definedName>
    <definedName name="efatordeajuste" localSheetId="1">#REF!</definedName>
    <definedName name="efatordeajuste" localSheetId="0">#REF!</definedName>
    <definedName name="efatordeajuste">#REF!</definedName>
    <definedName name="elinhadocontrato" localSheetId="1">#REF!</definedName>
    <definedName name="elinhadocontrato" localSheetId="0">#REF!</definedName>
    <definedName name="elinhadocontrato">#REF!</definedName>
    <definedName name="emapa" localSheetId="1">#REF!</definedName>
    <definedName name="emapa" localSheetId="0">#REF!</definedName>
    <definedName name="emapa">#REF!</definedName>
    <definedName name="eplanilhadocontrato" localSheetId="1">#REF!</definedName>
    <definedName name="eplanilhadocontrato" localSheetId="0">#REF!</definedName>
    <definedName name="eplanilhadocontrato">#REF!</definedName>
    <definedName name="eseparaempenhos" localSheetId="1">#REF!</definedName>
    <definedName name="eseparaempenhos" localSheetId="0">#REF!</definedName>
    <definedName name="eseparaempenhos">#REF!</definedName>
    <definedName name="f" localSheetId="1">#REF!</definedName>
    <definedName name="f" localSheetId="0">#REF!</definedName>
    <definedName name="f">#REF!</definedName>
    <definedName name="g" localSheetId="1">#REF!</definedName>
    <definedName name="g" localSheetId="0">#REF!</definedName>
    <definedName name="g">#REF!</definedName>
    <definedName name="LINHADOMAPA" localSheetId="1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1">#REF!</definedName>
    <definedName name="LUG1424408100339039" localSheetId="0">#REF!</definedName>
    <definedName name="LUG1424408100339039">#REF!</definedName>
    <definedName name="LUG1424408100339047" localSheetId="1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1">#REF!</definedName>
    <definedName name="LUG1424408300339036" localSheetId="0">#REF!</definedName>
    <definedName name="LUG1424408300339036">#REF!</definedName>
    <definedName name="LUG1424408300339147" localSheetId="1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1">#REF!</definedName>
    <definedName name="LUG1424416100339030" localSheetId="0">#REF!</definedName>
    <definedName name="LUG1424416100339030">#REF!</definedName>
    <definedName name="LUG1424416100339036" localSheetId="1">#REF!</definedName>
    <definedName name="LUG1424416100339036" localSheetId="0">#REF!</definedName>
    <definedName name="LUG1424416100339036">#REF!</definedName>
    <definedName name="LUG1424416100339037" localSheetId="1">#REF!</definedName>
    <definedName name="LUG1424416100339037" localSheetId="0">#REF!</definedName>
    <definedName name="LUG1424416100339037">#REF!</definedName>
    <definedName name="LUG1424416100339039" localSheetId="1">#REF!</definedName>
    <definedName name="LUG1424416100339039" localSheetId="0">#REF!</definedName>
    <definedName name="LUG1424416100339039">#REF!</definedName>
    <definedName name="LUG1424416100339147" localSheetId="1">#REF!</definedName>
    <definedName name="LUG1424416100339147" localSheetId="0">#REF!</definedName>
    <definedName name="LUG1424416100339147">#REF!</definedName>
    <definedName name="LUG1424416100449052" localSheetId="1">#REF!</definedName>
    <definedName name="LUG1424416100449052" localSheetId="0">#REF!</definedName>
    <definedName name="LUG1424416100449052">#REF!</definedName>
    <definedName name="LUG14815100319013" localSheetId="1">#REF!</definedName>
    <definedName name="LUG14815100319013" localSheetId="0">#REF!</definedName>
    <definedName name="LUG14815100319013">#REF!</definedName>
    <definedName name="LUG14815100319113" localSheetId="1">#REF!</definedName>
    <definedName name="LUG14815100319113" localSheetId="0">#REF!</definedName>
    <definedName name="LUG14815100319113">#REF!</definedName>
    <definedName name="LUG14815100319192" localSheetId="1">#REF!</definedName>
    <definedName name="LUG14815100319192" localSheetId="0">#REF!</definedName>
    <definedName name="LUG14815100319192">#REF!</definedName>
    <definedName name="LUG14816100319008" localSheetId="1">#REF!</definedName>
    <definedName name="LUG14816100319008" localSheetId="0">#REF!</definedName>
    <definedName name="LUG14816100319008">#REF!</definedName>
    <definedName name="LUG14816100319011" localSheetId="1">#REF!</definedName>
    <definedName name="LUG14816100319011" localSheetId="0">#REF!</definedName>
    <definedName name="LUG14816100319011">#REF!</definedName>
    <definedName name="LUG14816100319013" localSheetId="1">#REF!</definedName>
    <definedName name="LUG14816100319013" localSheetId="0">#REF!</definedName>
    <definedName name="LUG14816100319013">#REF!</definedName>
    <definedName name="LUG14816100319016" localSheetId="1">#REF!</definedName>
    <definedName name="LUG14816100319016" localSheetId="0">#REF!</definedName>
    <definedName name="LUG14816100319016">#REF!</definedName>
    <definedName name="LUG14816100319091" localSheetId="1">#REF!</definedName>
    <definedName name="LUG14816100319091" localSheetId="0">#REF!</definedName>
    <definedName name="LUG14816100319091">#REF!</definedName>
    <definedName name="LUG14816100319092" localSheetId="1">#REF!</definedName>
    <definedName name="LUG14816100319092" localSheetId="0">#REF!</definedName>
    <definedName name="LUG14816100319092">#REF!</definedName>
    <definedName name="LUG14816100319094" localSheetId="1">#REF!</definedName>
    <definedName name="LUG14816100319094" localSheetId="0">#REF!</definedName>
    <definedName name="LUG14816100319094">#REF!</definedName>
    <definedName name="LUG14816100319113" localSheetId="1">#REF!</definedName>
    <definedName name="LUG14816100319113" localSheetId="0">#REF!</definedName>
    <definedName name="LUG14816100319113">#REF!</definedName>
    <definedName name="LUG14816100339014" localSheetId="1">#REF!</definedName>
    <definedName name="LUG14816100339014" localSheetId="0">#REF!</definedName>
    <definedName name="LUG14816100339014">#REF!</definedName>
    <definedName name="LUG14816100339030" localSheetId="1">#REF!</definedName>
    <definedName name="LUG14816100339030" localSheetId="0">#REF!</definedName>
    <definedName name="LUG14816100339030">#REF!</definedName>
    <definedName name="LUG14816100339033" localSheetId="1">#REF!</definedName>
    <definedName name="LUG14816100339033" localSheetId="0">#REF!</definedName>
    <definedName name="LUG14816100339033">#REF!</definedName>
    <definedName name="LUG14816100339036" localSheetId="1">#REF!</definedName>
    <definedName name="LUG14816100339036" localSheetId="0">#REF!</definedName>
    <definedName name="LUG14816100339036">#REF!</definedName>
    <definedName name="LUG14816100339037" localSheetId="1">#REF!</definedName>
    <definedName name="LUG14816100339037" localSheetId="0">#REF!</definedName>
    <definedName name="LUG14816100339037">#REF!</definedName>
    <definedName name="LUG14816100339039" localSheetId="1">#REF!</definedName>
    <definedName name="LUG14816100339039" localSheetId="0">#REF!</definedName>
    <definedName name="LUG14816100339039">#REF!</definedName>
    <definedName name="LUG14816100339047" localSheetId="1">#REF!</definedName>
    <definedName name="LUG14816100339047" localSheetId="0">#REF!</definedName>
    <definedName name="LUG14816100339047">#REF!</definedName>
    <definedName name="LUG14816100339092" localSheetId="1">#REF!</definedName>
    <definedName name="LUG14816100339092" localSheetId="0">#REF!</definedName>
    <definedName name="LUG14816100339092">#REF!</definedName>
    <definedName name="LUG14816100339093" localSheetId="1">#REF!</definedName>
    <definedName name="LUG14816100339093" localSheetId="0">#REF!</definedName>
    <definedName name="LUG14816100339093">#REF!</definedName>
    <definedName name="LUG14816100339139" localSheetId="1">#REF!</definedName>
    <definedName name="LUG14816100339139" localSheetId="0">#REF!</definedName>
    <definedName name="LUG14816100339139">#REF!</definedName>
    <definedName name="LUG14816100339192" localSheetId="1">#REF!</definedName>
    <definedName name="LUG14816100339192" localSheetId="0">#REF!</definedName>
    <definedName name="LUG14816100339192">#REF!</definedName>
    <definedName name="LUG14816100449051" localSheetId="1">#REF!</definedName>
    <definedName name="LUG14816100449051" localSheetId="0">#REF!</definedName>
    <definedName name="LUG14816100449051">#REF!</definedName>
    <definedName name="LUG14816100449052" localSheetId="1">#REF!</definedName>
    <definedName name="LUG14816100449052" localSheetId="0">#REF!</definedName>
    <definedName name="LUG14816100449052">#REF!</definedName>
    <definedName name="LUG14816127339039" localSheetId="1">#REF!</definedName>
    <definedName name="LUG14816127339039" localSheetId="0">#REF!</definedName>
    <definedName name="LUG14816127339039">#REF!</definedName>
    <definedName name="LUG14817100339046" localSheetId="1">#REF!</definedName>
    <definedName name="LUG14817100339046" localSheetId="0">#REF!</definedName>
    <definedName name="LUG14817100339046">#REF!</definedName>
    <definedName name="LUG14817100339092" localSheetId="1">#REF!</definedName>
    <definedName name="LUG14817100339092" localSheetId="0">#REF!</definedName>
    <definedName name="LUG14817100339092">#REF!</definedName>
    <definedName name="LUG14818100339049" localSheetId="1">#REF!</definedName>
    <definedName name="LUG14818100339049" localSheetId="0">#REF!</definedName>
    <definedName name="LUG14818100339049">#REF!</definedName>
    <definedName name="LUG14819100319001" localSheetId="1">#REF!</definedName>
    <definedName name="LUG14819100319001" localSheetId="0">#REF!</definedName>
    <definedName name="LUG14819100319001">#REF!</definedName>
    <definedName name="LUG14819100319003" localSheetId="1">#REF!</definedName>
    <definedName name="LUG14819100319003" localSheetId="0">#REF!</definedName>
    <definedName name="LUG14819100319003">#REF!</definedName>
    <definedName name="LUG14819100319008" localSheetId="1">#REF!</definedName>
    <definedName name="LUG14819100319008" localSheetId="0">#REF!</definedName>
    <definedName name="LUG14819100319008">#REF!</definedName>
    <definedName name="LUG14819100319092" localSheetId="1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1">#REF!</definedName>
    <definedName name="LUG14819156319008" localSheetId="0">#REF!</definedName>
    <definedName name="LUG14819156319008">#REF!</definedName>
    <definedName name="LUG14819156319092" localSheetId="1">#REF!</definedName>
    <definedName name="LUG14819156319092" localSheetId="0">#REF!</definedName>
    <definedName name="LUG14819156319092">#REF!</definedName>
    <definedName name="LUG14819169319001" localSheetId="1">#REF!</definedName>
    <definedName name="LUG14819169319001" localSheetId="0">#REF!</definedName>
    <definedName name="LUG14819169319001">#REF!</definedName>
    <definedName name="LUG14819169319003" localSheetId="1">#REF!</definedName>
    <definedName name="LUG14819169319003" localSheetId="0">#REF!</definedName>
    <definedName name="LUG14819169319003">#REF!</definedName>
    <definedName name="LUG14819169319091" localSheetId="1">#REF!</definedName>
    <definedName name="LUG14819169319091" localSheetId="0">#REF!</definedName>
    <definedName name="LUG14819169319091">#REF!</definedName>
    <definedName name="LUG14819169319092" localSheetId="1">#REF!</definedName>
    <definedName name="LUG14819169319092" localSheetId="0">#REF!</definedName>
    <definedName name="LUG14819169319092">#REF!</definedName>
    <definedName name="LUG14819300319008" localSheetId="1">#REF!</definedName>
    <definedName name="LUG14819300319008" localSheetId="0">#REF!</definedName>
    <definedName name="LUG14819300319008">#REF!</definedName>
    <definedName name="LUG14819300319092" localSheetId="1">#REF!</definedName>
    <definedName name="LUG14819300319092" localSheetId="0">#REF!</definedName>
    <definedName name="LUG14819300319092">#REF!</definedName>
    <definedName name="LUG14820100339036" localSheetId="1">#REF!</definedName>
    <definedName name="LUG14820100339036" localSheetId="0">#REF!</definedName>
    <definedName name="LUG14820100339036">#REF!</definedName>
    <definedName name="LUG14820100339039" localSheetId="1">#REF!</definedName>
    <definedName name="LUG14820100339039" localSheetId="0">#REF!</definedName>
    <definedName name="LUG14820100339039">#REF!</definedName>
    <definedName name="LUG14820100339047" localSheetId="1">#REF!</definedName>
    <definedName name="LUG14820100339047" localSheetId="0">#REF!</definedName>
    <definedName name="LUG14820100339047">#REF!</definedName>
    <definedName name="LUG14820100339092" localSheetId="1">#REF!</definedName>
    <definedName name="LUG14820100339092" localSheetId="0">#REF!</definedName>
    <definedName name="LUG14820100339092">#REF!</definedName>
    <definedName name="LUG14820100339147" localSheetId="1">#REF!</definedName>
    <definedName name="LUG14820100339147" localSheetId="0">#REF!</definedName>
    <definedName name="LUG14820100339147">#REF!</definedName>
    <definedName name="LUG14820100339192" localSheetId="1">#REF!</definedName>
    <definedName name="LUG14820100339192" localSheetId="0">#REF!</definedName>
    <definedName name="LUG14820100339192">#REF!</definedName>
    <definedName name="LUG14820300339036" localSheetId="1">#REF!</definedName>
    <definedName name="LUG14820300339036" localSheetId="0">#REF!</definedName>
    <definedName name="LUG14820300339036">#REF!</definedName>
    <definedName name="LUG14820300339047" localSheetId="1">#REF!</definedName>
    <definedName name="LUG14820300339047" localSheetId="0">#REF!</definedName>
    <definedName name="LUG14820300339047">#REF!</definedName>
    <definedName name="LUG14820300339092" localSheetId="1">#REF!</definedName>
    <definedName name="LUG14820300339092" localSheetId="0">#REF!</definedName>
    <definedName name="LUG14820300339092">#REF!</definedName>
    <definedName name="LUG14821100339014" localSheetId="1">#REF!</definedName>
    <definedName name="LUG14821100339014" localSheetId="0">#REF!</definedName>
    <definedName name="LUG14821100339014">#REF!</definedName>
    <definedName name="LUG14821100339030" localSheetId="1">#REF!</definedName>
    <definedName name="LUG14821100339030" localSheetId="0">#REF!</definedName>
    <definedName name="LUG14821100339030">#REF!</definedName>
    <definedName name="LUG14821100339033" localSheetId="1">#REF!</definedName>
    <definedName name="LUG14821100339033" localSheetId="0">#REF!</definedName>
    <definedName name="LUG14821100339033">#REF!</definedName>
    <definedName name="LUG14821100339036" localSheetId="1">#REF!</definedName>
    <definedName name="LUG14821100339036" localSheetId="0">#REF!</definedName>
    <definedName name="LUG14821100339036">#REF!</definedName>
    <definedName name="LUG14821100339037" localSheetId="1">#REF!</definedName>
    <definedName name="LUG14821100339037" localSheetId="0">#REF!</definedName>
    <definedName name="LUG14821100339037">#REF!</definedName>
    <definedName name="LUG14821100339039" localSheetId="1">#REF!</definedName>
    <definedName name="LUG14821100339039" localSheetId="0">#REF!</definedName>
    <definedName name="LUG14821100339039">#REF!</definedName>
    <definedName name="LUG14821100339047" localSheetId="1">#REF!</definedName>
    <definedName name="LUG14821100339047" localSheetId="0">#REF!</definedName>
    <definedName name="LUG14821100339047">#REF!</definedName>
    <definedName name="LUG14821100339092" localSheetId="1">#REF!</definedName>
    <definedName name="LUG14821100339092" localSheetId="0">#REF!</definedName>
    <definedName name="LUG14821100339092">#REF!</definedName>
    <definedName name="LUG14821100339093" localSheetId="1">#REF!</definedName>
    <definedName name="LUG14821100339093" localSheetId="0">#REF!</definedName>
    <definedName name="LUG14821100339093">#REF!</definedName>
    <definedName name="LUG14821100339139" localSheetId="1">#REF!</definedName>
    <definedName name="LUG14821100339139" localSheetId="0">#REF!</definedName>
    <definedName name="LUG14821100339139">#REF!</definedName>
    <definedName name="LUG14821100339147" localSheetId="1">#REF!</definedName>
    <definedName name="LUG14821100339147" localSheetId="0">#REF!</definedName>
    <definedName name="LUG14821100339147">#REF!</definedName>
    <definedName name="LUG14821100339192" localSheetId="1">#REF!</definedName>
    <definedName name="LUG14821100339192" localSheetId="0">#REF!</definedName>
    <definedName name="LUG14821100339192">#REF!</definedName>
    <definedName name="LUG14821100449051" localSheetId="1">#REF!</definedName>
    <definedName name="LUG14821100449051" localSheetId="0">#REF!</definedName>
    <definedName name="LUG14821100449051">#REF!</definedName>
    <definedName name="LUG14821100449052" localSheetId="1">#REF!</definedName>
    <definedName name="LUG14821100449052" localSheetId="0">#REF!</definedName>
    <definedName name="LUG14821100449052">#REF!</definedName>
    <definedName name="LUG14821127339030" localSheetId="1">#REF!</definedName>
    <definedName name="LUG14821127339030" localSheetId="0">#REF!</definedName>
    <definedName name="LUG14821127339030">#REF!</definedName>
    <definedName name="LUG14821127339037" localSheetId="1">#REF!</definedName>
    <definedName name="LUG14821127339037" localSheetId="0">#REF!</definedName>
    <definedName name="LUG14821127339037">#REF!</definedName>
    <definedName name="LUG14821127339039" localSheetId="1">#REF!</definedName>
    <definedName name="LUG14821127339039" localSheetId="0">#REF!</definedName>
    <definedName name="LUG14821127339039">#REF!</definedName>
    <definedName name="LUG14821127339093" localSheetId="1">#REF!</definedName>
    <definedName name="LUG14821127339093" localSheetId="0">#REF!</definedName>
    <definedName name="LUG14821127339093">#REF!</definedName>
    <definedName name="LUG14843100449051" localSheetId="1">#REF!</definedName>
    <definedName name="LUG14843100449051" localSheetId="0">#REF!</definedName>
    <definedName name="LUG14843100449051">#REF!</definedName>
    <definedName name="LUG14844100449051" localSheetId="1">#REF!</definedName>
    <definedName name="LUG14844100449051" localSheetId="0">#REF!</definedName>
    <definedName name="LUG14844100449051">#REF!</definedName>
    <definedName name="LUG14844100449092" localSheetId="1">#REF!</definedName>
    <definedName name="LUG14844100449092" localSheetId="0">#REF!</definedName>
    <definedName name="LUG14844100449092">#REF!</definedName>
    <definedName name="LUG14855100339030" localSheetId="1">#REF!</definedName>
    <definedName name="LUG14855100339030" localSheetId="0">#REF!</definedName>
    <definedName name="LUG14855100339030">#REF!</definedName>
    <definedName name="LUG14855100339039" localSheetId="1">#REF!</definedName>
    <definedName name="LUG14855100339039" localSheetId="0">#REF!</definedName>
    <definedName name="LUG14855100339039">#REF!</definedName>
    <definedName name="LUG14855100449052" localSheetId="1">#REF!</definedName>
    <definedName name="LUG14855100449052" localSheetId="0">#REF!</definedName>
    <definedName name="LUG14855100449052">#REF!</definedName>
    <definedName name="LUG14856100339014" localSheetId="1">#REF!</definedName>
    <definedName name="LUG14856100339014" localSheetId="0">#REF!</definedName>
    <definedName name="LUG14856100339014">#REF!</definedName>
    <definedName name="LUG14856100339033" localSheetId="1">#REF!</definedName>
    <definedName name="LUG14856100339033" localSheetId="0">#REF!</definedName>
    <definedName name="LUG14856100339033">#REF!</definedName>
    <definedName name="LUG14856100339036" localSheetId="1">#REF!</definedName>
    <definedName name="LUG14856100339036" localSheetId="0">#REF!</definedName>
    <definedName name="LUG14856100339036">#REF!</definedName>
    <definedName name="LUG14856100339039" localSheetId="1">#REF!</definedName>
    <definedName name="LUG14856100339039" localSheetId="0">#REF!</definedName>
    <definedName name="LUG14856100339039">#REF!</definedName>
    <definedName name="LUG14856100339092" localSheetId="1">#REF!</definedName>
    <definedName name="LUG14856100339092" localSheetId="0">#REF!</definedName>
    <definedName name="LUG14856100339092">#REF!</definedName>
    <definedName name="LUG14856100339093" localSheetId="1">#REF!</definedName>
    <definedName name="LUG14856100339093" localSheetId="0">#REF!</definedName>
    <definedName name="LUG14856100339093">#REF!</definedName>
    <definedName name="LUG14856100339139" localSheetId="1">#REF!</definedName>
    <definedName name="LUG14856100339139" localSheetId="0">#REF!</definedName>
    <definedName name="LUG14856100339139">#REF!</definedName>
    <definedName name="LUG14856100339147" localSheetId="1">#REF!</definedName>
    <definedName name="LUG14856100339147" localSheetId="0">#REF!</definedName>
    <definedName name="LUG14856100339147">#REF!</definedName>
    <definedName name="LUG14857100339008" localSheetId="1">#REF!</definedName>
    <definedName name="LUG14857100339008" localSheetId="0">#REF!</definedName>
    <definedName name="LUG14857100339008">#REF!</definedName>
    <definedName name="LUG14857100339092" localSheetId="1">#REF!</definedName>
    <definedName name="LUG14857100339092" localSheetId="0">#REF!</definedName>
    <definedName name="LUG14857100339092">#REF!</definedName>
    <definedName name="LUG14859100339008" localSheetId="1">#REF!</definedName>
    <definedName name="LUG14859100339008" localSheetId="0">#REF!</definedName>
    <definedName name="LUG14859100339008">#REF!</definedName>
    <definedName name="LUG14859100339030" localSheetId="1">#REF!</definedName>
    <definedName name="LUG14859100339030" localSheetId="0">#REF!</definedName>
    <definedName name="LUG14859100339030">#REF!</definedName>
    <definedName name="LUG14859100339036" localSheetId="1">#REF!</definedName>
    <definedName name="LUG14859100339036" localSheetId="0">#REF!</definedName>
    <definedName name="LUG14859100339036">#REF!</definedName>
    <definedName name="LUG14859100339037" localSheetId="1">#REF!</definedName>
    <definedName name="LUG14859100339037" localSheetId="0">#REF!</definedName>
    <definedName name="LUG14859100339037">#REF!</definedName>
    <definedName name="LUG14859100339039" localSheetId="1">#REF!</definedName>
    <definedName name="LUG14859100339039" localSheetId="0">#REF!</definedName>
    <definedName name="LUG14859100339039">#REF!</definedName>
    <definedName name="LUG14859100339047" localSheetId="1">#REF!</definedName>
    <definedName name="LUG14859100339047" localSheetId="0">#REF!</definedName>
    <definedName name="LUG14859100339047">#REF!</definedName>
    <definedName name="LUG14859100339093" localSheetId="1">#REF!</definedName>
    <definedName name="LUG14859100339093" localSheetId="0">#REF!</definedName>
    <definedName name="LUG14859100339093">#REF!</definedName>
    <definedName name="LUG14859100339147" localSheetId="1">#REF!</definedName>
    <definedName name="LUG14859100339147" localSheetId="0">#REF!</definedName>
    <definedName name="LUG14859100339147">#REF!</definedName>
    <definedName name="LUG14859100449052" localSheetId="1">#REF!</definedName>
    <definedName name="LUG14859100449052" localSheetId="0">#REF!</definedName>
    <definedName name="LUG14859100449052">#REF!</definedName>
    <definedName name="LUG14859151339030" localSheetId="1">#REF!</definedName>
    <definedName name="LUG14859151339030" localSheetId="0">#REF!</definedName>
    <definedName name="LUG14859151339030">#REF!</definedName>
    <definedName name="LUG14859151339039" localSheetId="1">#REF!</definedName>
    <definedName name="LUG14859151339039" localSheetId="0">#REF!</definedName>
    <definedName name="LUG14859151339039">#REF!</definedName>
    <definedName name="LUG14859151339093" localSheetId="1">#REF!</definedName>
    <definedName name="LUG14859151339093" localSheetId="0">#REF!</definedName>
    <definedName name="LUG14859151339093">#REF!</definedName>
    <definedName name="LUG14859151449052" localSheetId="1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1">#REF!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1">#REF!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1">#REF!</definedName>
    <definedName name="LUG1624408300339036" localSheetId="0">#REF!</definedName>
    <definedName name="LUG1624408300339036">#REF!</definedName>
    <definedName name="LUG1624408300339147" localSheetId="1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1">#REF!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1">#REF!</definedName>
    <definedName name="LUG1624410100449052" localSheetId="0">#REF!</definedName>
    <definedName name="LUG1624410100449052">#REF!</definedName>
    <definedName name="LUG1624412100449051" localSheetId="1">#REF!</definedName>
    <definedName name="LUG1624412100449051" localSheetId="0">#REF!</definedName>
    <definedName name="LUG1624412100449051">#REF!</definedName>
    <definedName name="LUG1624412100449052" localSheetId="1">#REF!</definedName>
    <definedName name="LUG1624412100449052" localSheetId="0">#REF!</definedName>
    <definedName name="LUG1624412100449052">#REF!</definedName>
    <definedName name="LUG1624416100339030" localSheetId="1">#REF!</definedName>
    <definedName name="LUG1624416100339030" localSheetId="0">#REF!</definedName>
    <definedName name="LUG1624416100339030">#REF!</definedName>
    <definedName name="LUG1624416100339037" localSheetId="1">#REF!</definedName>
    <definedName name="LUG1624416100339037" localSheetId="0">#REF!</definedName>
    <definedName name="LUG1624416100339037">#REF!</definedName>
    <definedName name="LUG1624416100339039" localSheetId="1">#REF!</definedName>
    <definedName name="LUG1624416100339039" localSheetId="0">#REF!</definedName>
    <definedName name="LUG1624416100339039">#REF!</definedName>
    <definedName name="LUG1624416100449052" localSheetId="1">#REF!</definedName>
    <definedName name="LUG1624416100449052" localSheetId="0">#REF!</definedName>
    <definedName name="LUG1624416100449052">#REF!</definedName>
    <definedName name="LUG1624416127339030" localSheetId="1">#REF!</definedName>
    <definedName name="LUG1624416127339030" localSheetId="0">#REF!</definedName>
    <definedName name="LUG1624416127339030">#REF!</definedName>
    <definedName name="LUG1624416127339037" localSheetId="1">#REF!</definedName>
    <definedName name="LUG1624416127339037" localSheetId="0">#REF!</definedName>
    <definedName name="LUG1624416127339037">#REF!</definedName>
    <definedName name="LUG1624416127339039" localSheetId="1">#REF!</definedName>
    <definedName name="LUG1624416127339039" localSheetId="0">#REF!</definedName>
    <definedName name="LUG1624416127339039">#REF!</definedName>
    <definedName name="LUG163828100339091" localSheetId="1">#REF!</definedName>
    <definedName name="LUG163828100339091" localSheetId="0">#REF!</definedName>
    <definedName name="LUG163828100339091">#REF!</definedName>
    <definedName name="LUG167257153339091" localSheetId="1">#REF!</definedName>
    <definedName name="LUG167257153339091" localSheetId="0">#REF!</definedName>
    <definedName name="LUG167257153339091">#REF!</definedName>
    <definedName name="LUG16815100319013" localSheetId="1">#REF!</definedName>
    <definedName name="LUG16815100319013" localSheetId="0">#REF!</definedName>
    <definedName name="LUG16815100319013">#REF!</definedName>
    <definedName name="LUG16815100319113" localSheetId="1">#REF!</definedName>
    <definedName name="LUG16815100319113" localSheetId="0">#REF!</definedName>
    <definedName name="LUG16815100319113">#REF!</definedName>
    <definedName name="LUG16815100319192" localSheetId="1">#REF!</definedName>
    <definedName name="LUG16815100319192" localSheetId="0">#REF!</definedName>
    <definedName name="LUG16815100319192">#REF!</definedName>
    <definedName name="LUG16816100319008" localSheetId="1">#REF!</definedName>
    <definedName name="LUG16816100319008" localSheetId="0">#REF!</definedName>
    <definedName name="LUG16816100319008">#REF!</definedName>
    <definedName name="LUG16816100319011" localSheetId="1">#REF!</definedName>
    <definedName name="LUG16816100319011" localSheetId="0">#REF!</definedName>
    <definedName name="LUG16816100319011">#REF!</definedName>
    <definedName name="LUG16816100319013" localSheetId="1">#REF!</definedName>
    <definedName name="LUG16816100319013" localSheetId="0">#REF!</definedName>
    <definedName name="LUG16816100319013">#REF!</definedName>
    <definedName name="LUG16816100319016" localSheetId="1">#REF!</definedName>
    <definedName name="LUG16816100319016" localSheetId="0">#REF!</definedName>
    <definedName name="LUG16816100319016">#REF!</definedName>
    <definedName name="LUG16816100319091" localSheetId="1">#REF!</definedName>
    <definedName name="LUG16816100319091" localSheetId="0">#REF!</definedName>
    <definedName name="LUG16816100319091">#REF!</definedName>
    <definedName name="LUG16816100319092" localSheetId="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1">#REF!</definedName>
    <definedName name="LUG16816100319113" localSheetId="0">#REF!</definedName>
    <definedName name="LUG16816100319113">#REF!</definedName>
    <definedName name="LUG16816100319192" localSheetId="1">#REF!</definedName>
    <definedName name="LUG16816100319192" localSheetId="0">#REF!</definedName>
    <definedName name="LUG16816100319192">#REF!</definedName>
    <definedName name="LUG16816100339014" localSheetId="1">#REF!</definedName>
    <definedName name="LUG16816100339014" localSheetId="0">#REF!</definedName>
    <definedName name="LUG16816100339014">#REF!</definedName>
    <definedName name="LUG16816100339030" localSheetId="1">#REF!</definedName>
    <definedName name="LUG16816100339030" localSheetId="0">#REF!</definedName>
    <definedName name="LUG16816100339030">#REF!</definedName>
    <definedName name="LUG16816100339033" localSheetId="1">#REF!</definedName>
    <definedName name="LUG16816100339033" localSheetId="0">#REF!</definedName>
    <definedName name="LUG16816100339033">#REF!</definedName>
    <definedName name="LUG16816100339036" localSheetId="1">#REF!</definedName>
    <definedName name="LUG16816100339036" localSheetId="0">#REF!</definedName>
    <definedName name="LUG16816100339036">#REF!</definedName>
    <definedName name="LUG16816100339037" localSheetId="1">#REF!</definedName>
    <definedName name="LUG16816100339037" localSheetId="0">#REF!</definedName>
    <definedName name="LUG16816100339037">#REF!</definedName>
    <definedName name="LUG16816100339039" localSheetId="1">#REF!</definedName>
    <definedName name="LUG16816100339039" localSheetId="0">#REF!</definedName>
    <definedName name="LUG16816100339039">#REF!</definedName>
    <definedName name="LUG16816100339047" localSheetId="1">#REF!</definedName>
    <definedName name="LUG16816100339047" localSheetId="0">#REF!</definedName>
    <definedName name="LUG16816100339047">#REF!</definedName>
    <definedName name="LUG16816100339092" localSheetId="1">#REF!</definedName>
    <definedName name="LUG16816100339092" localSheetId="0">#REF!</definedName>
    <definedName name="LUG16816100339092">#REF!</definedName>
    <definedName name="LUG16816100339093" localSheetId="1">#REF!</definedName>
    <definedName name="LUG16816100339093" localSheetId="0">#REF!</definedName>
    <definedName name="LUG16816100339093">#REF!</definedName>
    <definedName name="LUG16816100339139" localSheetId="1">#REF!</definedName>
    <definedName name="LUG16816100339139" localSheetId="0">#REF!</definedName>
    <definedName name="LUG16816100339139">#REF!</definedName>
    <definedName name="LUG16816100339147" localSheetId="1">#REF!</definedName>
    <definedName name="LUG16816100339147" localSheetId="0">#REF!</definedName>
    <definedName name="LUG16816100339147">#REF!</definedName>
    <definedName name="LUG16816100449051" localSheetId="1">#REF!</definedName>
    <definedName name="LUG16816100449051" localSheetId="0">#REF!</definedName>
    <definedName name="LUG16816100449051">#REF!</definedName>
    <definedName name="LUG16816100449052" localSheetId="1">#REF!</definedName>
    <definedName name="LUG16816100449052" localSheetId="0">#REF!</definedName>
    <definedName name="LUG16816100449052">#REF!</definedName>
    <definedName name="LUG16816127339039" localSheetId="1">#REF!</definedName>
    <definedName name="LUG16816127339039" localSheetId="0">#REF!</definedName>
    <definedName name="LUG16816127339039">#REF!</definedName>
    <definedName name="LUG16817100339046" localSheetId="1">#REF!</definedName>
    <definedName name="LUG16817100339046" localSheetId="0">#REF!</definedName>
    <definedName name="LUG16817100339046">#REF!</definedName>
    <definedName name="LUG16817100339092" localSheetId="1">#REF!</definedName>
    <definedName name="LUG16817100339092" localSheetId="0">#REF!</definedName>
    <definedName name="LUG16817100339092">#REF!</definedName>
    <definedName name="LUG16818100339049" localSheetId="1">#REF!</definedName>
    <definedName name="LUG16818100339049" localSheetId="0">#REF!</definedName>
    <definedName name="LUG16818100339049">#REF!</definedName>
    <definedName name="LUG16818100339092" localSheetId="1">#REF!</definedName>
    <definedName name="LUG16818100339092" localSheetId="0">#REF!</definedName>
    <definedName name="LUG16818100339092">#REF!</definedName>
    <definedName name="LUG16819100319001" localSheetId="1">#REF!</definedName>
    <definedName name="LUG16819100319001" localSheetId="0">#REF!</definedName>
    <definedName name="LUG16819100319001">#REF!</definedName>
    <definedName name="LUG16819100319003" localSheetId="1">#REF!</definedName>
    <definedName name="LUG16819100319003" localSheetId="0">#REF!</definedName>
    <definedName name="LUG16819100319003">#REF!</definedName>
    <definedName name="LUG16819100319008" localSheetId="1">#REF!</definedName>
    <definedName name="LUG16819100319008" localSheetId="0">#REF!</definedName>
    <definedName name="LUG16819100319008">#REF!</definedName>
    <definedName name="LUG16819100319091" localSheetId="1">#REF!</definedName>
    <definedName name="LUG16819100319091" localSheetId="0">#REF!</definedName>
    <definedName name="LUG16819100319091">#REF!</definedName>
    <definedName name="LUG16819100319092" localSheetId="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1">#REF!</definedName>
    <definedName name="LUG16819156319003" localSheetId="0">#REF!</definedName>
    <definedName name="LUG16819156319003">#REF!</definedName>
    <definedName name="LUG16819156319008" localSheetId="1">#REF!</definedName>
    <definedName name="LUG16819156319008" localSheetId="0">#REF!</definedName>
    <definedName name="LUG16819156319008">#REF!</definedName>
    <definedName name="LUG16819156319091" localSheetId="1">#REF!</definedName>
    <definedName name="LUG16819156319091" localSheetId="0">#REF!</definedName>
    <definedName name="LUG16819156319091">#REF!</definedName>
    <definedName name="LUG16819156319092" localSheetId="1">#REF!</definedName>
    <definedName name="LUG16819156319092" localSheetId="0">#REF!</definedName>
    <definedName name="LUG16819156319092">#REF!</definedName>
    <definedName name="LUG16819169319001" localSheetId="1">#REF!</definedName>
    <definedName name="LUG16819169319001" localSheetId="0">#REF!</definedName>
    <definedName name="LUG16819169319001">#REF!</definedName>
    <definedName name="LUG16819169319003" localSheetId="1">#REF!</definedName>
    <definedName name="LUG16819169319003" localSheetId="0">#REF!</definedName>
    <definedName name="LUG16819169319003">#REF!</definedName>
    <definedName name="LUG16819169319091" localSheetId="1">#REF!</definedName>
    <definedName name="LUG16819169319091" localSheetId="0">#REF!</definedName>
    <definedName name="LUG16819169319091">#REF!</definedName>
    <definedName name="LUG16819169319092" localSheetId="1">#REF!</definedName>
    <definedName name="LUG16819169319092" localSheetId="0">#REF!</definedName>
    <definedName name="LUG16819169319092">#REF!</definedName>
    <definedName name="LUG16819300319003" localSheetId="1">#REF!</definedName>
    <definedName name="LUG16819300319003" localSheetId="0">#REF!</definedName>
    <definedName name="LUG16819300319003">#REF!</definedName>
    <definedName name="LUG16819300319008" localSheetId="1">#REF!</definedName>
    <definedName name="LUG16819300319008" localSheetId="0">#REF!</definedName>
    <definedName name="LUG16819300319008">#REF!</definedName>
    <definedName name="LUG16819300319092" localSheetId="1">#REF!</definedName>
    <definedName name="LUG16819300319092" localSheetId="0">#REF!</definedName>
    <definedName name="LUG16819300319092">#REF!</definedName>
    <definedName name="LUG16820100339036" localSheetId="1">#REF!</definedName>
    <definedName name="LUG16820100339036" localSheetId="0">#REF!</definedName>
    <definedName name="LUG16820100339036">#REF!</definedName>
    <definedName name="LUG16820100339039" localSheetId="1">#REF!</definedName>
    <definedName name="LUG16820100339039" localSheetId="0">#REF!</definedName>
    <definedName name="LUG16820100339039">#REF!</definedName>
    <definedName name="LUG16820100339047" localSheetId="1">#REF!</definedName>
    <definedName name="LUG16820100339047" localSheetId="0">#REF!</definedName>
    <definedName name="LUG16820100339047">#REF!</definedName>
    <definedName name="LUG16820100339092" localSheetId="1">#REF!</definedName>
    <definedName name="LUG16820100339092" localSheetId="0">#REF!</definedName>
    <definedName name="LUG16820100339092">#REF!</definedName>
    <definedName name="LUG16820100339139" localSheetId="1">#REF!</definedName>
    <definedName name="LUG16820100339139" localSheetId="0">#REF!</definedName>
    <definedName name="LUG16820100339139">#REF!</definedName>
    <definedName name="LUG16820100339147" localSheetId="1">#REF!</definedName>
    <definedName name="LUG16820100339147" localSheetId="0">#REF!</definedName>
    <definedName name="LUG16820100339147">#REF!</definedName>
    <definedName name="LUG16820100339192" localSheetId="1">#REF!</definedName>
    <definedName name="LUG16820100339192" localSheetId="0">#REF!</definedName>
    <definedName name="LUG16820100339192">#REF!</definedName>
    <definedName name="LUG16820300339036" localSheetId="1">#REF!</definedName>
    <definedName name="LUG16820300339036" localSheetId="0">#REF!</definedName>
    <definedName name="LUG16820300339036">#REF!</definedName>
    <definedName name="LUG16820300339047" localSheetId="1">#REF!</definedName>
    <definedName name="LUG16820300339047" localSheetId="0">#REF!</definedName>
    <definedName name="LUG16820300339047">#REF!</definedName>
    <definedName name="LUG16820300339147" localSheetId="1">#REF!</definedName>
    <definedName name="LUG16820300339147" localSheetId="0">#REF!</definedName>
    <definedName name="LUG16820300339147">#REF!</definedName>
    <definedName name="LUG16821100339014" localSheetId="1">#REF!</definedName>
    <definedName name="LUG16821100339014" localSheetId="0">#REF!</definedName>
    <definedName name="LUG16821100339014">#REF!</definedName>
    <definedName name="LUG16821100339030" localSheetId="1">#REF!</definedName>
    <definedName name="LUG16821100339030" localSheetId="0">#REF!</definedName>
    <definedName name="LUG16821100339030">#REF!</definedName>
    <definedName name="LUG16821100339033" localSheetId="1">#REF!</definedName>
    <definedName name="LUG16821100339033" localSheetId="0">#REF!</definedName>
    <definedName name="LUG16821100339033">#REF!</definedName>
    <definedName name="LUG16821100339036" localSheetId="1">#REF!</definedName>
    <definedName name="LUG16821100339036" localSheetId="0">#REF!</definedName>
    <definedName name="LUG16821100339036">#REF!</definedName>
    <definedName name="LUG16821100339037" localSheetId="1">#REF!</definedName>
    <definedName name="LUG16821100339037" localSheetId="0">#REF!</definedName>
    <definedName name="LUG16821100339037">#REF!</definedName>
    <definedName name="LUG16821100339039" localSheetId="1">#REF!</definedName>
    <definedName name="LUG16821100339039" localSheetId="0">#REF!</definedName>
    <definedName name="LUG16821100339039">#REF!</definedName>
    <definedName name="LUG16821100339047" localSheetId="1">#REF!</definedName>
    <definedName name="LUG16821100339047" localSheetId="0">#REF!</definedName>
    <definedName name="LUG16821100339047">#REF!</definedName>
    <definedName name="LUG16821100339092" localSheetId="1">#REF!</definedName>
    <definedName name="LUG16821100339092" localSheetId="0">#REF!</definedName>
    <definedName name="LUG16821100339092">#REF!</definedName>
    <definedName name="LUG16821100339093" localSheetId="1">#REF!</definedName>
    <definedName name="LUG16821100339093" localSheetId="0">#REF!</definedName>
    <definedName name="LUG16821100339093">#REF!</definedName>
    <definedName name="LUG16821100339139" localSheetId="1">#REF!</definedName>
    <definedName name="LUG16821100339139" localSheetId="0">#REF!</definedName>
    <definedName name="LUG16821100339139">#REF!</definedName>
    <definedName name="LUG16821100339147" localSheetId="1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1">#REF!</definedName>
    <definedName name="LUG16821100449051" localSheetId="0">#REF!</definedName>
    <definedName name="LUG16821100449051">#REF!</definedName>
    <definedName name="LUG16821100449052" localSheetId="1">#REF!</definedName>
    <definedName name="LUG16821100449052" localSheetId="0">#REF!</definedName>
    <definedName name="LUG16821100449052">#REF!</definedName>
    <definedName name="LUG16821100449092" localSheetId="1">#REF!</definedName>
    <definedName name="LUG16821100449092" localSheetId="0">#REF!</definedName>
    <definedName name="LUG16821100449092">#REF!</definedName>
    <definedName name="LUG16821127339030" localSheetId="1">#REF!</definedName>
    <definedName name="LUG16821127339030" localSheetId="0">#REF!</definedName>
    <definedName name="LUG16821127339030">#REF!</definedName>
    <definedName name="LUG16821127339037" localSheetId="1">#REF!</definedName>
    <definedName name="LUG16821127339037" localSheetId="0">#REF!</definedName>
    <definedName name="LUG16821127339037">#REF!</definedName>
    <definedName name="LUG16821127339039" localSheetId="1">#REF!</definedName>
    <definedName name="LUG16821127339039" localSheetId="0">#REF!</definedName>
    <definedName name="LUG16821127339039">#REF!</definedName>
    <definedName name="LUG16821127339047" localSheetId="1">#REF!</definedName>
    <definedName name="LUG16821127339047" localSheetId="0">#REF!</definedName>
    <definedName name="LUG16821127339047">#REF!</definedName>
    <definedName name="LUG16821127339092" localSheetId="1">#REF!</definedName>
    <definedName name="LUG16821127339092" localSheetId="0">#REF!</definedName>
    <definedName name="LUG16821127339092">#REF!</definedName>
    <definedName name="LUG16831100449051" localSheetId="1">#REF!</definedName>
    <definedName name="LUG16831100449051" localSheetId="0">#REF!</definedName>
    <definedName name="LUG16831100449051">#REF!</definedName>
    <definedName name="LUG16834100449051" localSheetId="1">#REF!</definedName>
    <definedName name="LUG16834100449051" localSheetId="0">#REF!</definedName>
    <definedName name="LUG16834100449051">#REF!</definedName>
    <definedName name="LUG16834100449092" localSheetId="1">#REF!</definedName>
    <definedName name="LUG16834100449092" localSheetId="0">#REF!</definedName>
    <definedName name="LUG16834100449092">#REF!</definedName>
    <definedName name="LUG16843100339039" localSheetId="1">#REF!</definedName>
    <definedName name="LUG16843100339039" localSheetId="0">#REF!</definedName>
    <definedName name="LUG16843100339039">#REF!</definedName>
    <definedName name="LUG16843100449051" localSheetId="1">#REF!</definedName>
    <definedName name="LUG16843100449051" localSheetId="0">#REF!</definedName>
    <definedName name="LUG16843100449051">#REF!</definedName>
    <definedName name="LUG16843100449052" localSheetId="1">#REF!</definedName>
    <definedName name="LUG16843100449052" localSheetId="0">#REF!</definedName>
    <definedName name="LUG16843100449052">#REF!</definedName>
    <definedName name="LUG16844100449051" localSheetId="1">#REF!</definedName>
    <definedName name="LUG16844100449051" localSheetId="0">#REF!</definedName>
    <definedName name="LUG16844100449051">#REF!</definedName>
    <definedName name="LUG16848100449051" localSheetId="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1">#REF!</definedName>
    <definedName name="LUG16848100449092" localSheetId="0">#REF!</definedName>
    <definedName name="LUG16848100449092">#REF!</definedName>
    <definedName name="LUG16855100339030" localSheetId="1">#REF!</definedName>
    <definedName name="LUG16855100339030" localSheetId="0">#REF!</definedName>
    <definedName name="LUG16855100339030">#REF!</definedName>
    <definedName name="LUG16855100339039" localSheetId="1">#REF!</definedName>
    <definedName name="LUG16855100339039" localSheetId="0">#REF!</definedName>
    <definedName name="LUG16855100339039">#REF!</definedName>
    <definedName name="LUG16855100449052" localSheetId="1">#REF!</definedName>
    <definedName name="LUG16855100449052" localSheetId="0">#REF!</definedName>
    <definedName name="LUG16855100449052">#REF!</definedName>
    <definedName name="LUG16856100339014" localSheetId="1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1">#REF!</definedName>
    <definedName name="LUG16856100339039" localSheetId="0">#REF!</definedName>
    <definedName name="LUG16856100339039">#REF!</definedName>
    <definedName name="LUG16856100339092" localSheetId="1">#REF!</definedName>
    <definedName name="LUG16856100339092" localSheetId="0">#REF!</definedName>
    <definedName name="LUG16856100339092">#REF!</definedName>
    <definedName name="LUG16856100339139" localSheetId="1">#REF!</definedName>
    <definedName name="LUG16856100339139" localSheetId="0">#REF!</definedName>
    <definedName name="LUG16856100339139">#REF!</definedName>
    <definedName name="LUG16857100339008" localSheetId="1">#REF!</definedName>
    <definedName name="LUG16857100339008" localSheetId="0">#REF!</definedName>
    <definedName name="LUG16857100339008">#REF!</definedName>
    <definedName name="LUG16857100339092" localSheetId="1">#REF!</definedName>
    <definedName name="LUG16857100339092" localSheetId="0">#REF!</definedName>
    <definedName name="LUG16857100339092">#REF!</definedName>
    <definedName name="LUG16859100339030" localSheetId="1">#REF!</definedName>
    <definedName name="LUG16859100339030" localSheetId="0">#REF!</definedName>
    <definedName name="LUG16859100339030">#REF!</definedName>
    <definedName name="LUG16859100339036" localSheetId="1">#REF!</definedName>
    <definedName name="LUG16859100339036" localSheetId="0">#REF!</definedName>
    <definedName name="LUG16859100339036">#REF!</definedName>
    <definedName name="LUG16859100339037" localSheetId="1">#REF!</definedName>
    <definedName name="LUG16859100339037" localSheetId="0">#REF!</definedName>
    <definedName name="LUG16859100339037">#REF!</definedName>
    <definedName name="LUG16859100339039" localSheetId="1">#REF!</definedName>
    <definedName name="LUG16859100339039" localSheetId="0">#REF!</definedName>
    <definedName name="LUG16859100339039">#REF!</definedName>
    <definedName name="LUG16859100339092" localSheetId="1">#REF!</definedName>
    <definedName name="LUG16859100339092" localSheetId="0">#REF!</definedName>
    <definedName name="LUG16859100339092">#REF!</definedName>
    <definedName name="LUG16859100449052" localSheetId="1">#REF!</definedName>
    <definedName name="LUG16859100449052" localSheetId="0">#REF!</definedName>
    <definedName name="LUG16859100449052">#REF!</definedName>
    <definedName name="LUG16859151339030" localSheetId="1">#REF!</definedName>
    <definedName name="LUG16859151339030" localSheetId="0">#REF!</definedName>
    <definedName name="LUG16859151339030">#REF!</definedName>
    <definedName name="LUG16859151339036" localSheetId="1">#REF!</definedName>
    <definedName name="LUG16859151339036" localSheetId="0">#REF!</definedName>
    <definedName name="LUG16859151339036">#REF!</definedName>
    <definedName name="LUG16859151339037" localSheetId="1">#REF!</definedName>
    <definedName name="LUG16859151339037" localSheetId="0">#REF!</definedName>
    <definedName name="LUG16859151339037">#REF!</definedName>
    <definedName name="LUG16859151339039" localSheetId="1">#REF!</definedName>
    <definedName name="LUG16859151339039" localSheetId="0">#REF!</definedName>
    <definedName name="LUG16859151339039">#REF!</definedName>
    <definedName name="LUG16859151339093" localSheetId="1">#REF!</definedName>
    <definedName name="LUG16859151339093" localSheetId="0">#REF!</definedName>
    <definedName name="LUG16859151339093">#REF!</definedName>
    <definedName name="LUG16859151449052" localSheetId="1">#REF!</definedName>
    <definedName name="LUG16859151449052" localSheetId="0">#REF!</definedName>
    <definedName name="LUG16859151449052">#REF!</definedName>
    <definedName name="LUG16899100319013" localSheetId="1">#REF!</definedName>
    <definedName name="LUG16899100319013" localSheetId="0">#REF!</definedName>
    <definedName name="LUG16899100319013">#REF!</definedName>
    <definedName name="LUG16899100319113" localSheetId="1">#REF!</definedName>
    <definedName name="LUG16899100319113" localSheetId="0">#REF!</definedName>
    <definedName name="LUG16899100319113">#REF!</definedName>
    <definedName name="LUG16899100319192" localSheetId="1">#REF!</definedName>
    <definedName name="LUG16899100319192" localSheetId="0">#REF!</definedName>
    <definedName name="LUG16899100319192">#REF!</definedName>
    <definedName name="LUG16900100319008" localSheetId="1">#REF!</definedName>
    <definedName name="LUG16900100319008" localSheetId="0">#REF!</definedName>
    <definedName name="LUG16900100319008">#REF!</definedName>
    <definedName name="LUG16900100319011" localSheetId="1">#REF!</definedName>
    <definedName name="LUG16900100319011" localSheetId="0">#REF!</definedName>
    <definedName name="LUG16900100319011">#REF!</definedName>
    <definedName name="LUG16900100319013" localSheetId="1">#REF!</definedName>
    <definedName name="LUG16900100319013" localSheetId="0">#REF!</definedName>
    <definedName name="LUG16900100319013">#REF!</definedName>
    <definedName name="LUG16900100319016" localSheetId="1">#REF!</definedName>
    <definedName name="LUG16900100319016" localSheetId="0">#REF!</definedName>
    <definedName name="LUG16900100319016">#REF!</definedName>
    <definedName name="LUG16900100319091" localSheetId="1">#REF!</definedName>
    <definedName name="LUG16900100319091" localSheetId="0">#REF!</definedName>
    <definedName name="LUG16900100319091">#REF!</definedName>
    <definedName name="LUG16900100319113" localSheetId="1">#REF!</definedName>
    <definedName name="LUG16900100319113" localSheetId="0">#REF!</definedName>
    <definedName name="LUG16900100319113">#REF!</definedName>
    <definedName name="LUG16900100339014" localSheetId="1">#REF!</definedName>
    <definedName name="LUG16900100339014" localSheetId="0">#REF!</definedName>
    <definedName name="LUG16900100339014">#REF!</definedName>
    <definedName name="LUG16900100339030" localSheetId="1">#REF!</definedName>
    <definedName name="LUG16900100339030" localSheetId="0">#REF!</definedName>
    <definedName name="LUG16900100339030">#REF!</definedName>
    <definedName name="LUG16900100339033" localSheetId="1">#REF!</definedName>
    <definedName name="LUG16900100339033" localSheetId="0">#REF!</definedName>
    <definedName name="LUG16900100339033">#REF!</definedName>
    <definedName name="LUG16900100339036" localSheetId="1">#REF!</definedName>
    <definedName name="LUG16900100339036" localSheetId="0">#REF!</definedName>
    <definedName name="LUG16900100339036">#REF!</definedName>
    <definedName name="LUG16900100339037" localSheetId="1">#REF!</definedName>
    <definedName name="LUG16900100339037" localSheetId="0">#REF!</definedName>
    <definedName name="LUG16900100339037">#REF!</definedName>
    <definedName name="LUG16900100339039" localSheetId="1">#REF!</definedName>
    <definedName name="LUG16900100339039" localSheetId="0">#REF!</definedName>
    <definedName name="LUG16900100339039">#REF!</definedName>
    <definedName name="LUG16900100339047" localSheetId="1">#REF!</definedName>
    <definedName name="LUG16900100339047" localSheetId="0">#REF!</definedName>
    <definedName name="LUG16900100339047">#REF!</definedName>
    <definedName name="LUG16900100339092" localSheetId="1">#REF!</definedName>
    <definedName name="LUG16900100339092" localSheetId="0">#REF!</definedName>
    <definedName name="LUG16900100339092">#REF!</definedName>
    <definedName name="LUG16900100339093" localSheetId="1">#REF!</definedName>
    <definedName name="LUG16900100339093" localSheetId="0">#REF!</definedName>
    <definedName name="LUG16900100339093">#REF!</definedName>
    <definedName name="LUG16900100339139" localSheetId="1">#REF!</definedName>
    <definedName name="LUG16900100339139" localSheetId="0">#REF!</definedName>
    <definedName name="LUG16900100339139">#REF!</definedName>
    <definedName name="LUG16900100339147" localSheetId="1">#REF!</definedName>
    <definedName name="LUG16900100339147" localSheetId="0">#REF!</definedName>
    <definedName name="LUG16900100339147">#REF!</definedName>
    <definedName name="LUG16901100339046" localSheetId="1">#REF!</definedName>
    <definedName name="LUG16901100339046" localSheetId="0">#REF!</definedName>
    <definedName name="LUG16901100339046">#REF!</definedName>
    <definedName name="LUG16902100339049" localSheetId="1">#REF!</definedName>
    <definedName name="LUG16902100339049" localSheetId="0">#REF!</definedName>
    <definedName name="LUG16902100339049">#REF!</definedName>
    <definedName name="LUG16903100339091" localSheetId="1">#REF!</definedName>
    <definedName name="LUG16903100339091" localSheetId="0">#REF!</definedName>
    <definedName name="LUG16903100339091">#REF!</definedName>
    <definedName name="LUG16903100459091" localSheetId="1">#REF!</definedName>
    <definedName name="LUG16903100459091" localSheetId="0">#REF!</definedName>
    <definedName name="LUG16903100459091">#REF!</definedName>
    <definedName name="LUG16905100319001" localSheetId="1">#REF!</definedName>
    <definedName name="LUG16905100319001" localSheetId="0">#REF!</definedName>
    <definedName name="LUG16905100319001">#REF!</definedName>
    <definedName name="LUG16905100319008" localSheetId="1">#REF!</definedName>
    <definedName name="LUG16905100319008" localSheetId="0">#REF!</definedName>
    <definedName name="LUG16905100319008">#REF!</definedName>
    <definedName name="LUG16905156319001" localSheetId="1">#REF!</definedName>
    <definedName name="LUG16905156319001" localSheetId="0">#REF!</definedName>
    <definedName name="LUG16905156319001">#REF!</definedName>
    <definedName name="LUG16905156319003" localSheetId="1">#REF!</definedName>
    <definedName name="LUG16905156319003" localSheetId="0">#REF!</definedName>
    <definedName name="LUG16905156319003">#REF!</definedName>
    <definedName name="LUG16905156319008" localSheetId="1">#REF!</definedName>
    <definedName name="LUG16905156319008" localSheetId="0">#REF!</definedName>
    <definedName name="LUG16905156319008">#REF!</definedName>
    <definedName name="LUG16905156319091" localSheetId="1">#REF!</definedName>
    <definedName name="LUG16905156319091" localSheetId="0">#REF!</definedName>
    <definedName name="LUG16905156319091">#REF!</definedName>
    <definedName name="LUG16905169319001" localSheetId="1">#REF!</definedName>
    <definedName name="LUG16905169319001" localSheetId="0">#REF!</definedName>
    <definedName name="LUG16905169319001">#REF!</definedName>
    <definedName name="LUG16908100339030" localSheetId="1">#REF!</definedName>
    <definedName name="LUG16908100339030" localSheetId="0">#REF!</definedName>
    <definedName name="LUG16908100339030">#REF!</definedName>
    <definedName name="LUG16908100339036" localSheetId="1">#REF!</definedName>
    <definedName name="LUG16908100339036" localSheetId="0">#REF!</definedName>
    <definedName name="LUG16908100339036">#REF!</definedName>
    <definedName name="LUG16908100339037" localSheetId="1">#REF!</definedName>
    <definedName name="LUG16908100339037" localSheetId="0">#REF!</definedName>
    <definedName name="LUG16908100339037">#REF!</definedName>
    <definedName name="LUG16908100339039" localSheetId="1">#REF!</definedName>
    <definedName name="LUG16908100339039" localSheetId="0">#REF!</definedName>
    <definedName name="LUG16908100339039">#REF!</definedName>
    <definedName name="LUG16908100339047" localSheetId="1">#REF!</definedName>
    <definedName name="LUG16908100339047" localSheetId="0">#REF!</definedName>
    <definedName name="LUG16908100339047">#REF!</definedName>
    <definedName name="LUG16908100339092" localSheetId="1">#REF!</definedName>
    <definedName name="LUG16908100339092" localSheetId="0">#REF!</definedName>
    <definedName name="LUG16908100339092">#REF!</definedName>
    <definedName name="LUG16908100339147" localSheetId="1">#REF!</definedName>
    <definedName name="LUG16908100339147" localSheetId="0">#REF!</definedName>
    <definedName name="LUG16908100339147">#REF!</definedName>
    <definedName name="LUG16909100339014" localSheetId="1">#REF!</definedName>
    <definedName name="LUG16909100339014" localSheetId="0">#REF!</definedName>
    <definedName name="LUG16909100339014">#REF!</definedName>
    <definedName name="LUG16909100339036" localSheetId="1">#REF!</definedName>
    <definedName name="LUG16909100339036" localSheetId="0">#REF!</definedName>
    <definedName name="LUG16909100339036">#REF!</definedName>
    <definedName name="LUG16909100339039" localSheetId="1">#REF!</definedName>
    <definedName name="LUG16909100339039" localSheetId="0">#REF!</definedName>
    <definedName name="LUG16909100339039">#REF!</definedName>
    <definedName name="LUG16909100339047" localSheetId="1">#REF!</definedName>
    <definedName name="LUG16909100339047" localSheetId="0">#REF!</definedName>
    <definedName name="LUG16909100339047">#REF!</definedName>
    <definedName name="LUG16910100339008" localSheetId="1">#REF!</definedName>
    <definedName name="LUG16910100339008" localSheetId="0">#REF!</definedName>
    <definedName name="LUG16910100339008">#REF!</definedName>
    <definedName name="LUG16910100339092" localSheetId="1">#REF!</definedName>
    <definedName name="LUG16910100339092" localSheetId="0">#REF!</definedName>
    <definedName name="LUG16910100339092">#REF!</definedName>
    <definedName name="LUG16911100339030" localSheetId="1">#REF!</definedName>
    <definedName name="LUG16911100339030" localSheetId="0">#REF!</definedName>
    <definedName name="LUG16911100339030">#REF!</definedName>
    <definedName name="LUG16911100339037" localSheetId="1">#REF!</definedName>
    <definedName name="LUG16911100339037" localSheetId="0">#REF!</definedName>
    <definedName name="LUG16911100339037">#REF!</definedName>
    <definedName name="LUG16911100339039" localSheetId="1">#REF!</definedName>
    <definedName name="LUG16911100339039" localSheetId="0">#REF!</definedName>
    <definedName name="LUG16911100339039">#REF!</definedName>
    <definedName name="LUG16911100339092" localSheetId="1">#REF!</definedName>
    <definedName name="LUG16911100339092" localSheetId="0">#REF!</definedName>
    <definedName name="LUG16911100339092">#REF!</definedName>
    <definedName name="LUG281111150449052" localSheetId="1">#REF!</definedName>
    <definedName name="LUG281111150449052" localSheetId="0">#REF!</definedName>
    <definedName name="LUG281111150449052">#REF!</definedName>
    <definedName name="LUG281325100319092" localSheetId="1">#REF!</definedName>
    <definedName name="LUG281325100319092" localSheetId="0">#REF!</definedName>
    <definedName name="LUG281325100319092">#REF!</definedName>
    <definedName name="LUG2813794100339036" localSheetId="1">#REF!</definedName>
    <definedName name="LUG2813794100339036" localSheetId="0">#REF!</definedName>
    <definedName name="LUG2813794100339036">#REF!</definedName>
    <definedName name="LUG2813794100339047" localSheetId="1">#REF!</definedName>
    <definedName name="LUG2813794100339047" localSheetId="0">#REF!</definedName>
    <definedName name="LUG2813794100339047">#REF!</definedName>
    <definedName name="LUG2813794100339147" localSheetId="1">#REF!</definedName>
    <definedName name="LUG2813794100339147" localSheetId="0">#REF!</definedName>
    <definedName name="LUG2813794100339147">#REF!</definedName>
    <definedName name="LUG283828100339091" localSheetId="1">#REF!</definedName>
    <definedName name="LUG283828100339091" localSheetId="0">#REF!</definedName>
    <definedName name="LUG283828100339091">#REF!</definedName>
    <definedName name="LUG287257153319092" localSheetId="1">#REF!</definedName>
    <definedName name="LUG287257153319092" localSheetId="0">#REF!</definedName>
    <definedName name="LUG287257153319092">#REF!</definedName>
    <definedName name="LUG287257153339091" localSheetId="1">#REF!</definedName>
    <definedName name="LUG287257153339091" localSheetId="0">#REF!</definedName>
    <definedName name="LUG287257153339091">#REF!</definedName>
    <definedName name="LUG287257153339092" localSheetId="1">#REF!</definedName>
    <definedName name="LUG287257153339092" localSheetId="0">#REF!</definedName>
    <definedName name="LUG287257153339092">#REF!</definedName>
    <definedName name="LUG287299153339092" localSheetId="1">#REF!</definedName>
    <definedName name="LUG287299153339092" localSheetId="0">#REF!</definedName>
    <definedName name="LUG287299153339092">#REF!</definedName>
    <definedName name="LUG28816100339036" localSheetId="1">#REF!</definedName>
    <definedName name="LUG28816100339036" localSheetId="0">#REF!</definedName>
    <definedName name="LUG28816100339036">#REF!</definedName>
    <definedName name="LUG28821100339036" localSheetId="1">#REF!</definedName>
    <definedName name="LUG28821100339036" localSheetId="0">#REF!</definedName>
    <definedName name="LUG28821100339036">#REF!</definedName>
    <definedName name="LUG28855100339039" localSheetId="1">#REF!</definedName>
    <definedName name="LUG28855100339039" localSheetId="0">#REF!</definedName>
    <definedName name="LUG28855100339039">#REF!</definedName>
    <definedName name="LUG28855100339092" localSheetId="1">#REF!</definedName>
    <definedName name="LUG28855100339092" localSheetId="0">#REF!</definedName>
    <definedName name="LUG28855100339092">#REF!</definedName>
    <definedName name="LUG28855100449052" localSheetId="1">#REF!</definedName>
    <definedName name="LUG28855100449052" localSheetId="0">#REF!</definedName>
    <definedName name="LUG28855100449052">#REF!</definedName>
    <definedName name="LUG28859100339039" localSheetId="1">#REF!</definedName>
    <definedName name="LUG28859100339039" localSheetId="0">#REF!</definedName>
    <definedName name="LUG28859100339039">#REF!</definedName>
    <definedName name="LUG28899100319013" localSheetId="1">#REF!</definedName>
    <definedName name="LUG28899100319013" localSheetId="0">#REF!</definedName>
    <definedName name="LUG28899100319013">#REF!</definedName>
    <definedName name="LUG28899100319113" localSheetId="1">#REF!</definedName>
    <definedName name="LUG28899100319113" localSheetId="0">#REF!</definedName>
    <definedName name="LUG28899100319113">#REF!</definedName>
    <definedName name="LUG28899100319192" localSheetId="1">#REF!</definedName>
    <definedName name="LUG28899100319192" localSheetId="0">#REF!</definedName>
    <definedName name="LUG28899100319192">#REF!</definedName>
    <definedName name="LUG28900100319008" localSheetId="1">#REF!</definedName>
    <definedName name="LUG28900100319008" localSheetId="0">#REF!</definedName>
    <definedName name="LUG28900100319008">#REF!</definedName>
    <definedName name="LUG28900100319011" localSheetId="1">#REF!</definedName>
    <definedName name="LUG28900100319011" localSheetId="0">#REF!</definedName>
    <definedName name="LUG28900100319011">#REF!</definedName>
    <definedName name="LUG28900100319013" localSheetId="1">#REF!</definedName>
    <definedName name="LUG28900100319013" localSheetId="0">#REF!</definedName>
    <definedName name="LUG28900100319013">#REF!</definedName>
    <definedName name="LUG28900100319016" localSheetId="1">#REF!</definedName>
    <definedName name="LUG28900100319016" localSheetId="0">#REF!</definedName>
    <definedName name="LUG28900100319016">#REF!</definedName>
    <definedName name="LUG28900100319091" localSheetId="1">#REF!</definedName>
    <definedName name="LUG28900100319091" localSheetId="0">#REF!</definedName>
    <definedName name="LUG28900100319091">#REF!</definedName>
    <definedName name="LUG28900100319092" localSheetId="1">#REF!</definedName>
    <definedName name="LUG28900100319092" localSheetId="0">#REF!</definedName>
    <definedName name="LUG28900100319092">#REF!</definedName>
    <definedName name="LUG28900100319094" localSheetId="1">#REF!</definedName>
    <definedName name="LUG28900100319094" localSheetId="0">#REF!</definedName>
    <definedName name="LUG28900100319094">#REF!</definedName>
    <definedName name="LUG28900100319113" localSheetId="1">#REF!</definedName>
    <definedName name="LUG28900100319113" localSheetId="0">#REF!</definedName>
    <definedName name="LUG28900100319113">#REF!</definedName>
    <definedName name="LUG28900100339014" localSheetId="1">#REF!</definedName>
    <definedName name="LUG28900100339014" localSheetId="0">#REF!</definedName>
    <definedName name="LUG28900100339014">#REF!</definedName>
    <definedName name="LUG28900100339030" localSheetId="1">#REF!</definedName>
    <definedName name="LUG28900100339030" localSheetId="0">#REF!</definedName>
    <definedName name="LUG28900100339030">#REF!</definedName>
    <definedName name="LUG28900100339033" localSheetId="1">#REF!</definedName>
    <definedName name="LUG28900100339033" localSheetId="0">#REF!</definedName>
    <definedName name="LUG28900100339033">#REF!</definedName>
    <definedName name="LUG28900100339036" localSheetId="1">#REF!</definedName>
    <definedName name="LUG28900100339036" localSheetId="0">#REF!</definedName>
    <definedName name="LUG28900100339036">#REF!</definedName>
    <definedName name="LUG28900100339037" localSheetId="1">#REF!</definedName>
    <definedName name="LUG28900100339037" localSheetId="0">#REF!</definedName>
    <definedName name="LUG28900100339037">#REF!</definedName>
    <definedName name="LUG28900100339039" localSheetId="1">#REF!</definedName>
    <definedName name="LUG28900100339039" localSheetId="0">#REF!</definedName>
    <definedName name="LUG28900100339039">#REF!</definedName>
    <definedName name="LUG28900100339047" localSheetId="1">#REF!</definedName>
    <definedName name="LUG28900100339047" localSheetId="0">#REF!</definedName>
    <definedName name="LUG28900100339047">#REF!</definedName>
    <definedName name="LUG28900100339092" localSheetId="1">#REF!</definedName>
    <definedName name="LUG28900100339092" localSheetId="0">#REF!</definedName>
    <definedName name="LUG28900100339092">#REF!</definedName>
    <definedName name="LUG28900100339093" localSheetId="1">#REF!</definedName>
    <definedName name="LUG28900100339093" localSheetId="0">#REF!</definedName>
    <definedName name="LUG28900100339093">#REF!</definedName>
    <definedName name="LUG28900100339139" localSheetId="1">#REF!</definedName>
    <definedName name="LUG28900100339139" localSheetId="0">#REF!</definedName>
    <definedName name="LUG28900100339139">#REF!</definedName>
    <definedName name="LUG28900100339147" localSheetId="1">#REF!</definedName>
    <definedName name="LUG28900100339147" localSheetId="0">#REF!</definedName>
    <definedName name="LUG28900100339147">#REF!</definedName>
    <definedName name="LUG28900100449051" localSheetId="1">#REF!</definedName>
    <definedName name="LUG28900100449051" localSheetId="0">#REF!</definedName>
    <definedName name="LUG28900100449051">#REF!</definedName>
    <definedName name="LUG28900100449052" localSheetId="1">#REF!</definedName>
    <definedName name="LUG28900100449052" localSheetId="0">#REF!</definedName>
    <definedName name="LUG28900100449052">#REF!</definedName>
    <definedName name="LUG28901100339046" localSheetId="1">#REF!</definedName>
    <definedName name="LUG28901100339046" localSheetId="0">#REF!</definedName>
    <definedName name="LUG28901100339046">#REF!</definedName>
    <definedName name="LUG28901100339092" localSheetId="1">#REF!</definedName>
    <definedName name="LUG28901100339092" localSheetId="0">#REF!</definedName>
    <definedName name="LUG28901100339092">#REF!</definedName>
    <definedName name="LUG28902100339049" localSheetId="1">#REF!</definedName>
    <definedName name="LUG28902100339049" localSheetId="0">#REF!</definedName>
    <definedName name="LUG28902100339049">#REF!</definedName>
    <definedName name="LUG28902100339092" localSheetId="1">#REF!</definedName>
    <definedName name="LUG28902100339092" localSheetId="0">#REF!</definedName>
    <definedName name="LUG28902100339092">#REF!</definedName>
    <definedName name="LUG28903100319092" localSheetId="1">#REF!</definedName>
    <definedName name="LUG28903100319092" localSheetId="0">#REF!</definedName>
    <definedName name="LUG28903100319092">#REF!</definedName>
    <definedName name="LUG28903100339091" localSheetId="1">#REF!</definedName>
    <definedName name="LUG28903100339091" localSheetId="0">#REF!</definedName>
    <definedName name="LUG28903100339091">#REF!</definedName>
    <definedName name="LUG28903100339092" localSheetId="1">#REF!</definedName>
    <definedName name="LUG28903100339092" localSheetId="0">#REF!</definedName>
    <definedName name="LUG28903100339092">#REF!</definedName>
    <definedName name="LUG28903100459091" localSheetId="1">#REF!</definedName>
    <definedName name="LUG28903100459091" localSheetId="0">#REF!</definedName>
    <definedName name="LUG28903100459091">#REF!</definedName>
    <definedName name="LUG28905100319001" localSheetId="1">#REF!</definedName>
    <definedName name="LUG28905100319001" localSheetId="0">#REF!</definedName>
    <definedName name="LUG28905100319001">#REF!</definedName>
    <definedName name="LUG28905100319008" localSheetId="1">#REF!</definedName>
    <definedName name="LUG28905100319008" localSheetId="0">#REF!</definedName>
    <definedName name="LUG28905100319008">#REF!</definedName>
    <definedName name="LUG28905156319001" localSheetId="1">#REF!</definedName>
    <definedName name="LUG28905156319001" localSheetId="0">#REF!</definedName>
    <definedName name="LUG28905156319001">#REF!</definedName>
    <definedName name="LUG28905156319003" localSheetId="1">#REF!</definedName>
    <definedName name="LUG28905156319003" localSheetId="0">#REF!</definedName>
    <definedName name="LUG28905156319003">#REF!</definedName>
    <definedName name="LUG28905156319008" localSheetId="1">#REF!</definedName>
    <definedName name="LUG28905156319008" localSheetId="0">#REF!</definedName>
    <definedName name="LUG28905156319008">#REF!</definedName>
    <definedName name="LUG28905156319091" localSheetId="1">#REF!</definedName>
    <definedName name="LUG28905156319091" localSheetId="0">#REF!</definedName>
    <definedName name="LUG28905156319091">#REF!</definedName>
    <definedName name="LUG28905156319092" localSheetId="1">#REF!</definedName>
    <definedName name="LUG28905156319092" localSheetId="0">#REF!</definedName>
    <definedName name="LUG28905156319092">#REF!</definedName>
    <definedName name="LUG28905169319001" localSheetId="1">#REF!</definedName>
    <definedName name="LUG28905169319001" localSheetId="0">#REF!</definedName>
    <definedName name="LUG28905169319001">#REF!</definedName>
    <definedName name="LUG28906100339014" localSheetId="1">#REF!</definedName>
    <definedName name="LUG28906100339014" localSheetId="0">#REF!</definedName>
    <definedName name="LUG28906100339014">#REF!</definedName>
    <definedName name="LUG28906100339030" localSheetId="1">#REF!</definedName>
    <definedName name="LUG28906100339030" localSheetId="0">#REF!</definedName>
    <definedName name="LUG28906100339030">#REF!</definedName>
    <definedName name="LUG28906100339033" localSheetId="1">#REF!</definedName>
    <definedName name="LUG28906100339033" localSheetId="0">#REF!</definedName>
    <definedName name="LUG28906100339033">#REF!</definedName>
    <definedName name="LUG28906100339036" localSheetId="1">#REF!</definedName>
    <definedName name="LUG28906100339036" localSheetId="0">#REF!</definedName>
    <definedName name="LUG28906100339036">#REF!</definedName>
    <definedName name="LUG28906100339037" localSheetId="1">#REF!</definedName>
    <definedName name="LUG28906100339037" localSheetId="0">#REF!</definedName>
    <definedName name="LUG28906100339037">#REF!</definedName>
    <definedName name="LUG28906100339039" localSheetId="1">#REF!</definedName>
    <definedName name="LUG28906100339039" localSheetId="0">#REF!</definedName>
    <definedName name="LUG28906100339039">#REF!</definedName>
    <definedName name="LUG28906100339047" localSheetId="1">#REF!</definedName>
    <definedName name="LUG28906100339047" localSheetId="0">#REF!</definedName>
    <definedName name="LUG28906100339047">#REF!</definedName>
    <definedName name="LUG28906100339092" localSheetId="1">#REF!</definedName>
    <definedName name="LUG28906100339092" localSheetId="0">#REF!</definedName>
    <definedName name="LUG28906100339092">#REF!</definedName>
    <definedName name="LUG28906100339093" localSheetId="1">#REF!</definedName>
    <definedName name="LUG28906100339093" localSheetId="0">#REF!</definedName>
    <definedName name="LUG28906100339093">#REF!</definedName>
    <definedName name="LUG28906100339139" localSheetId="1">#REF!</definedName>
    <definedName name="LUG28906100339139" localSheetId="0">#REF!</definedName>
    <definedName name="LUG28906100339139">#REF!</definedName>
    <definedName name="LUG28906100339147" localSheetId="1">#REF!</definedName>
    <definedName name="LUG28906100339147" localSheetId="0">#REF!</definedName>
    <definedName name="LUG28906100339147">#REF!</definedName>
    <definedName name="LUG28906100449052" localSheetId="1">#REF!</definedName>
    <definedName name="LUG28906100449052" localSheetId="0">#REF!</definedName>
    <definedName name="LUG28906100449052">#REF!</definedName>
    <definedName name="LUG28907100339039" localSheetId="1">#REF!</definedName>
    <definedName name="LUG28907100339039" localSheetId="0">#REF!</definedName>
    <definedName name="LUG28907100339039">#REF!</definedName>
    <definedName name="LUG28907100449051" localSheetId="1">#REF!</definedName>
    <definedName name="LUG28907100449051" localSheetId="0">#REF!</definedName>
    <definedName name="LUG28907100449051">#REF!</definedName>
    <definedName name="LUG28907100449052" localSheetId="1">#REF!</definedName>
    <definedName name="LUG28907100449052" localSheetId="0">#REF!</definedName>
    <definedName name="LUG28907100449052">#REF!</definedName>
    <definedName name="LUG28908100339030" localSheetId="1">#REF!</definedName>
    <definedName name="LUG28908100339030" localSheetId="0">#REF!</definedName>
    <definedName name="LUG28908100339030">#REF!</definedName>
    <definedName name="LUG28908100339036" localSheetId="1">#REF!</definedName>
    <definedName name="LUG28908100339036" localSheetId="0">#REF!</definedName>
    <definedName name="LUG28908100339036">#REF!</definedName>
    <definedName name="LUG28908100339037" localSheetId="1">#REF!</definedName>
    <definedName name="LUG28908100339037" localSheetId="0">#REF!</definedName>
    <definedName name="LUG28908100339037">#REF!</definedName>
    <definedName name="LUG28908100339039" localSheetId="1">#REF!</definedName>
    <definedName name="LUG28908100339039" localSheetId="0">#REF!</definedName>
    <definedName name="LUG28908100339039">#REF!</definedName>
    <definedName name="LUG28908100339047" localSheetId="1">#REF!</definedName>
    <definedName name="LUG28908100339047" localSheetId="0">#REF!</definedName>
    <definedName name="LUG28908100339047">#REF!</definedName>
    <definedName name="LUG28908100339092" localSheetId="1">#REF!</definedName>
    <definedName name="LUG28908100339092" localSheetId="0">#REF!</definedName>
    <definedName name="LUG28908100339092">#REF!</definedName>
    <definedName name="LUG28908100339147" localSheetId="1">#REF!</definedName>
    <definedName name="LUG28908100339147" localSheetId="0">#REF!</definedName>
    <definedName name="LUG28908100339147">#REF!</definedName>
    <definedName name="LUG28908100339192" localSheetId="1">#REF!</definedName>
    <definedName name="LUG28908100339192" localSheetId="0">#REF!</definedName>
    <definedName name="LUG28908100339192">#REF!</definedName>
    <definedName name="LUG28908100449051" localSheetId="1">#REF!</definedName>
    <definedName name="LUG28908100449051" localSheetId="0">#REF!</definedName>
    <definedName name="LUG28908100449051">#REF!</definedName>
    <definedName name="LUG28908100449052" localSheetId="1">#REF!</definedName>
    <definedName name="LUG28908100449052" localSheetId="0">#REF!</definedName>
    <definedName name="LUG28908100449052">#REF!</definedName>
    <definedName name="LUG28909100339014" localSheetId="1">#REF!</definedName>
    <definedName name="LUG28909100339014" localSheetId="0">#REF!</definedName>
    <definedName name="LUG28909100339014">#REF!</definedName>
    <definedName name="LUG28909100339036" localSheetId="1">#REF!</definedName>
    <definedName name="LUG28909100339036" localSheetId="0">#REF!</definedName>
    <definedName name="LUG28909100339036">#REF!</definedName>
    <definedName name="LUG28909100339039" localSheetId="1">#REF!</definedName>
    <definedName name="LUG28909100339039" localSheetId="0">#REF!</definedName>
    <definedName name="LUG28909100339039">#REF!</definedName>
    <definedName name="LUG28909100339047" localSheetId="1">#REF!</definedName>
    <definedName name="LUG28909100339047" localSheetId="0">#REF!</definedName>
    <definedName name="LUG28909100339047">#REF!</definedName>
    <definedName name="LUG28909100339139" localSheetId="1">#REF!</definedName>
    <definedName name="LUG28909100339139" localSheetId="0">#REF!</definedName>
    <definedName name="LUG28909100339139">#REF!</definedName>
    <definedName name="LUG28909100339147" localSheetId="1">#REF!</definedName>
    <definedName name="LUG28909100339147" localSheetId="0">#REF!</definedName>
    <definedName name="LUG28909100339147">#REF!</definedName>
    <definedName name="LUG28909100449052" localSheetId="1">#REF!</definedName>
    <definedName name="LUG28909100449052" localSheetId="0">#REF!</definedName>
    <definedName name="LUG28909100449052">#REF!</definedName>
    <definedName name="LUG28910100339008" localSheetId="1">#REF!</definedName>
    <definedName name="LUG28910100339008" localSheetId="0">#REF!</definedName>
    <definedName name="LUG28910100339008">#REF!</definedName>
    <definedName name="LUG28910100339092" localSheetId="1">#REF!</definedName>
    <definedName name="LUG28910100339092" localSheetId="0">#REF!</definedName>
    <definedName name="LUG28910100339092">#REF!</definedName>
    <definedName name="LUG28911100339030" localSheetId="1">#REF!</definedName>
    <definedName name="LUG28911100339030" localSheetId="0">#REF!</definedName>
    <definedName name="LUG28911100339030">#REF!</definedName>
    <definedName name="LUG28911100339037" localSheetId="1">#REF!</definedName>
    <definedName name="LUG28911100339037" localSheetId="0">#REF!</definedName>
    <definedName name="LUG28911100339037">#REF!</definedName>
    <definedName name="LUG28911100339039" localSheetId="1">#REF!</definedName>
    <definedName name="LUG28911100339039" localSheetId="0">#REF!</definedName>
    <definedName name="LUG28911100339039">#REF!</definedName>
    <definedName name="LUG28911100339092" localSheetId="1">#REF!</definedName>
    <definedName name="LUG28911100339092" localSheetId="0">#REF!</definedName>
    <definedName name="LUG28911100339092">#REF!</definedName>
    <definedName name="LUG28911100449052" localSheetId="1">#REF!</definedName>
    <definedName name="LUG28911100449052" localSheetId="0">#REF!</definedName>
    <definedName name="LUG28911100449052">#REF!</definedName>
    <definedName name="m" localSheetId="1">#REF!</definedName>
    <definedName name="m" localSheetId="0">#REF!</definedName>
    <definedName name="m">#REF!</definedName>
    <definedName name="MÊS_ATUAL" localSheetId="1">#REF!</definedName>
    <definedName name="MÊS_ATUAL" localSheetId="0">#REF!</definedName>
    <definedName name="MÊS_ATUAL">#REF!</definedName>
    <definedName name="n" localSheetId="1">#REF!</definedName>
    <definedName name="n" localSheetId="0">#REF!</definedName>
    <definedName name="n">#REF!</definedName>
    <definedName name="p" localSheetId="1">#REF!</definedName>
    <definedName name="p" localSheetId="0">#REF!</definedName>
    <definedName name="p">#REF!</definedName>
    <definedName name="P148201003090" localSheetId="1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4TítLins" localSheetId="1">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1">#REF!</definedName>
    <definedName name="Q" localSheetId="0">#REF!</definedName>
    <definedName name="Q">#REF!</definedName>
    <definedName name="s" localSheetId="1">#REF!</definedName>
    <definedName name="s" localSheetId="0">#REF!</definedName>
    <definedName name="s">#REF!</definedName>
    <definedName name="TabGer12101">TesGerSOF3!$A$1:$P$31</definedName>
    <definedName name="TesGer12104">TesGerTRF3!$A$1:$P$28</definedName>
    <definedName name="teste" localSheetId="1">#REF!</definedName>
    <definedName name="teste" localSheetId="0">#REF!</definedName>
    <definedName name="teste">#REF!</definedName>
    <definedName name="_xlnm.Print_Titles" localSheetId="1">'SOF 3'!$8:$9</definedName>
    <definedName name="_xlnm.Print_Titles" localSheetId="0">'TRF 3'!$8:$9</definedName>
    <definedName name="TOTAL_GERAL">[5]Cons!$B$206</definedName>
    <definedName name="UG1424408100339039" localSheetId="1">#REF!</definedName>
    <definedName name="UG1424408100339039" localSheetId="0">#REF!</definedName>
    <definedName name="UG1424408100339039">#REF!</definedName>
    <definedName name="UG1424408100339047" localSheetId="1">#REF!</definedName>
    <definedName name="UG1424408100339047" localSheetId="0">#REF!</definedName>
    <definedName name="UG1424408100339047">#REF!</definedName>
    <definedName name="UG1424408300339036" localSheetId="1">#REF!</definedName>
    <definedName name="UG1424408300339036" localSheetId="0">#REF!</definedName>
    <definedName name="UG1424408300339036">#REF!</definedName>
    <definedName name="UG1424408300339147" localSheetId="1">#REF!</definedName>
    <definedName name="UG1424408300339147" localSheetId="0">#REF!</definedName>
    <definedName name="UG1424408300339147">#REF!</definedName>
    <definedName name="UG1424416100339030" localSheetId="1">#REF!</definedName>
    <definedName name="UG1424416100339030" localSheetId="0">#REF!</definedName>
    <definedName name="UG1424416100339030">#REF!</definedName>
    <definedName name="UG1424416100339036" localSheetId="1">#REF!</definedName>
    <definedName name="UG1424416100339036" localSheetId="0">#REF!</definedName>
    <definedName name="UG1424416100339036">#REF!</definedName>
    <definedName name="UG1424416100339037" localSheetId="1">#REF!</definedName>
    <definedName name="UG1424416100339037" localSheetId="0">#REF!</definedName>
    <definedName name="UG1424416100339037">#REF!</definedName>
    <definedName name="UG1424416100339039" localSheetId="1">#REF!</definedName>
    <definedName name="UG1424416100339039" localSheetId="0">#REF!</definedName>
    <definedName name="UG1424416100339039">#REF!</definedName>
    <definedName name="UG1424416100339147" localSheetId="1">#REF!</definedName>
    <definedName name="UG1424416100339147" localSheetId="0">#REF!</definedName>
    <definedName name="UG1424416100339147">#REF!</definedName>
    <definedName name="UG1424416100449052" localSheetId="1">#REF!</definedName>
    <definedName name="UG1424416100449052" localSheetId="0">#REF!</definedName>
    <definedName name="UG1424416100449052">#REF!</definedName>
    <definedName name="UG14815100319013" localSheetId="1">#REF!</definedName>
    <definedName name="UG14815100319013" localSheetId="0">#REF!</definedName>
    <definedName name="UG14815100319013">#REF!</definedName>
    <definedName name="UG14815100319113" localSheetId="1">#REF!</definedName>
    <definedName name="UG14815100319113" localSheetId="0">#REF!</definedName>
    <definedName name="UG14815100319113">#REF!</definedName>
    <definedName name="UG14815100319192" localSheetId="1">#REF!</definedName>
    <definedName name="UG14815100319192" localSheetId="0">#REF!</definedName>
    <definedName name="UG14815100319192">#REF!</definedName>
    <definedName name="UG14816100319008" localSheetId="1">#REF!</definedName>
    <definedName name="UG14816100319008" localSheetId="0">#REF!</definedName>
    <definedName name="UG14816100319008">#REF!</definedName>
    <definedName name="UG14816100319011" localSheetId="1">#REF!</definedName>
    <definedName name="UG14816100319011" localSheetId="0">#REF!</definedName>
    <definedName name="UG14816100319011">#REF!</definedName>
    <definedName name="UG14816100319013" localSheetId="1">#REF!</definedName>
    <definedName name="UG14816100319013" localSheetId="0">#REF!</definedName>
    <definedName name="UG14816100319013">#REF!</definedName>
    <definedName name="UG14816100319016" localSheetId="1">#REF!</definedName>
    <definedName name="UG14816100319016" localSheetId="0">#REF!</definedName>
    <definedName name="UG14816100319016">#REF!</definedName>
    <definedName name="UG14816100319091" localSheetId="1">#REF!</definedName>
    <definedName name="UG14816100319091" localSheetId="0">#REF!</definedName>
    <definedName name="UG14816100319091">#REF!</definedName>
    <definedName name="UG14816100319092" localSheetId="1">#REF!</definedName>
    <definedName name="UG14816100319092" localSheetId="0">#REF!</definedName>
    <definedName name="UG14816100319092">#REF!</definedName>
    <definedName name="UG14816100319094" localSheetId="1">#REF!</definedName>
    <definedName name="UG14816100319094" localSheetId="0">#REF!</definedName>
    <definedName name="UG14816100319094">#REF!</definedName>
    <definedName name="UG14816100319113" localSheetId="1">#REF!</definedName>
    <definedName name="UG14816100319113" localSheetId="0">#REF!</definedName>
    <definedName name="UG14816100319113">#REF!</definedName>
    <definedName name="UG14816100339014" localSheetId="1">#REF!</definedName>
    <definedName name="UG14816100339014" localSheetId="0">#REF!</definedName>
    <definedName name="UG14816100339014">#REF!</definedName>
    <definedName name="UG14816100339030" localSheetId="1">#REF!</definedName>
    <definedName name="UG14816100339030" localSheetId="0">#REF!</definedName>
    <definedName name="UG14816100339030">#REF!</definedName>
    <definedName name="UG14816100339033" localSheetId="1">#REF!</definedName>
    <definedName name="UG14816100339033" localSheetId="0">#REF!</definedName>
    <definedName name="UG14816100339033">#REF!</definedName>
    <definedName name="UG14816100339036" localSheetId="1">#REF!</definedName>
    <definedName name="UG14816100339036" localSheetId="0">#REF!</definedName>
    <definedName name="UG14816100339036">#REF!</definedName>
    <definedName name="UG14816100339037" localSheetId="1">#REF!</definedName>
    <definedName name="UG14816100339037" localSheetId="0">#REF!</definedName>
    <definedName name="UG14816100339037">#REF!</definedName>
    <definedName name="UG14816100339039" localSheetId="1">#REF!</definedName>
    <definedName name="UG14816100339039" localSheetId="0">#REF!</definedName>
    <definedName name="UG14816100339039">#REF!</definedName>
    <definedName name="UG14816100339047" localSheetId="1">#REF!</definedName>
    <definedName name="UG14816100339047" localSheetId="0">#REF!</definedName>
    <definedName name="UG14816100339047">#REF!</definedName>
    <definedName name="UG14816100339092" localSheetId="1">#REF!</definedName>
    <definedName name="UG14816100339092" localSheetId="0">#REF!</definedName>
    <definedName name="UG14816100339092">#REF!</definedName>
    <definedName name="UG14816100339093" localSheetId="1">#REF!</definedName>
    <definedName name="UG14816100339093" localSheetId="0">#REF!</definedName>
    <definedName name="UG14816100339093">#REF!</definedName>
    <definedName name="UG14816100339139" localSheetId="1">#REF!</definedName>
    <definedName name="UG14816100339139" localSheetId="0">#REF!</definedName>
    <definedName name="UG14816100339139">#REF!</definedName>
    <definedName name="UG14816100339192" localSheetId="1">#REF!</definedName>
    <definedName name="UG14816100339192" localSheetId="0">#REF!</definedName>
    <definedName name="UG14816100339192">#REF!</definedName>
    <definedName name="UG14816100449051" localSheetId="1">#REF!</definedName>
    <definedName name="UG14816100449051" localSheetId="0">#REF!</definedName>
    <definedName name="UG14816100449051">#REF!</definedName>
    <definedName name="UG14816100449052" localSheetId="1">#REF!</definedName>
    <definedName name="UG14816100449052" localSheetId="0">#REF!</definedName>
    <definedName name="UG14816100449052">#REF!</definedName>
    <definedName name="UG14816127339039" localSheetId="1">#REF!</definedName>
    <definedName name="UG14816127339039" localSheetId="0">#REF!</definedName>
    <definedName name="UG14816127339039">#REF!</definedName>
    <definedName name="UG14817100339046" localSheetId="1">#REF!</definedName>
    <definedName name="UG14817100339046" localSheetId="0">#REF!</definedName>
    <definedName name="UG14817100339046">#REF!</definedName>
    <definedName name="UG14817100339092" localSheetId="1">#REF!</definedName>
    <definedName name="UG14817100339092" localSheetId="0">#REF!</definedName>
    <definedName name="UG14817100339092">#REF!</definedName>
    <definedName name="UG14818100339049" localSheetId="1">#REF!</definedName>
    <definedName name="UG14818100339049" localSheetId="0">#REF!</definedName>
    <definedName name="UG14818100339049">#REF!</definedName>
    <definedName name="UG14819100319001" localSheetId="1">#REF!</definedName>
    <definedName name="UG14819100319001" localSheetId="0">#REF!</definedName>
    <definedName name="UG14819100319001">#REF!</definedName>
    <definedName name="UG14819100319003" localSheetId="1">#REF!</definedName>
    <definedName name="UG14819100319003" localSheetId="0">#REF!</definedName>
    <definedName name="UG14819100319003">#REF!</definedName>
    <definedName name="UG14819100319008" localSheetId="1">#REF!</definedName>
    <definedName name="UG14819100319008" localSheetId="0">#REF!</definedName>
    <definedName name="UG14819100319008">#REF!</definedName>
    <definedName name="UG14819100319092" localSheetId="1">#REF!</definedName>
    <definedName name="UG14819100319092" localSheetId="0">#REF!</definedName>
    <definedName name="UG14819100319092">#REF!</definedName>
    <definedName name="UG14819156319008" localSheetId="1">#REF!</definedName>
    <definedName name="UG14819156319008" localSheetId="0">#REF!</definedName>
    <definedName name="UG14819156319008">#REF!</definedName>
    <definedName name="UG14819156319092" localSheetId="1">#REF!</definedName>
    <definedName name="UG14819156319092" localSheetId="0">#REF!</definedName>
    <definedName name="UG14819156319092">#REF!</definedName>
    <definedName name="UG14819169319001" localSheetId="1">#REF!</definedName>
    <definedName name="UG14819169319001" localSheetId="0">#REF!</definedName>
    <definedName name="UG14819169319001">#REF!</definedName>
    <definedName name="UG14819169319003" localSheetId="1">#REF!</definedName>
    <definedName name="UG14819169319003" localSheetId="0">#REF!</definedName>
    <definedName name="UG14819169319003">#REF!</definedName>
    <definedName name="UG14819169319091" localSheetId="1">#REF!</definedName>
    <definedName name="UG14819169319091" localSheetId="0">#REF!</definedName>
    <definedName name="UG14819169319091">#REF!</definedName>
    <definedName name="UG14819169319092" localSheetId="1">#REF!</definedName>
    <definedName name="UG14819169319092" localSheetId="0">#REF!</definedName>
    <definedName name="UG14819169319092">#REF!</definedName>
    <definedName name="UG14819300319008" localSheetId="1">#REF!</definedName>
    <definedName name="UG14819300319008" localSheetId="0">#REF!</definedName>
    <definedName name="UG14819300319008">#REF!</definedName>
    <definedName name="UG14819300319092" localSheetId="1">#REF!</definedName>
    <definedName name="UG14819300319092" localSheetId="0">#REF!</definedName>
    <definedName name="UG14819300319092">#REF!</definedName>
    <definedName name="UG14820100339036" localSheetId="1">#REF!</definedName>
    <definedName name="UG14820100339036" localSheetId="0">#REF!</definedName>
    <definedName name="UG14820100339036">#REF!</definedName>
    <definedName name="UG14820100339039" localSheetId="1">#REF!</definedName>
    <definedName name="UG14820100339039" localSheetId="0">#REF!</definedName>
    <definedName name="UG14820100339039">#REF!</definedName>
    <definedName name="UG14820100339047" localSheetId="1">#REF!</definedName>
    <definedName name="UG14820100339047" localSheetId="0">#REF!</definedName>
    <definedName name="UG14820100339047">#REF!</definedName>
    <definedName name="UG14820100339092" localSheetId="1">#REF!</definedName>
    <definedName name="UG14820100339092" localSheetId="0">#REF!</definedName>
    <definedName name="UG14820100339092">#REF!</definedName>
    <definedName name="UG14820100339147" localSheetId="1">#REF!</definedName>
    <definedName name="UG14820100339147" localSheetId="0">#REF!</definedName>
    <definedName name="UG14820100339147">#REF!</definedName>
    <definedName name="UG14820100339192" localSheetId="1">#REF!</definedName>
    <definedName name="UG14820100339192" localSheetId="0">#REF!</definedName>
    <definedName name="UG14820100339192">#REF!</definedName>
    <definedName name="UG14820300339036" localSheetId="1">#REF!</definedName>
    <definedName name="UG14820300339036" localSheetId="0">#REF!</definedName>
    <definedName name="UG14820300339036">#REF!</definedName>
    <definedName name="UG14820300339047" localSheetId="1">#REF!</definedName>
    <definedName name="UG14820300339047" localSheetId="0">#REF!</definedName>
    <definedName name="UG14820300339047">#REF!</definedName>
    <definedName name="UG14820300339092" localSheetId="1">#REF!</definedName>
    <definedName name="UG14820300339092" localSheetId="0">#REF!</definedName>
    <definedName name="UG14820300339092">#REF!</definedName>
    <definedName name="UG14821100339014" localSheetId="1">#REF!</definedName>
    <definedName name="UG14821100339014" localSheetId="0">#REF!</definedName>
    <definedName name="UG14821100339014">#REF!</definedName>
    <definedName name="UG14821100339030" localSheetId="1">#REF!</definedName>
    <definedName name="UG14821100339030" localSheetId="0">#REF!</definedName>
    <definedName name="UG14821100339030">#REF!</definedName>
    <definedName name="UG14821100339033" localSheetId="1">#REF!</definedName>
    <definedName name="UG14821100339033" localSheetId="0">#REF!</definedName>
    <definedName name="UG14821100339033">#REF!</definedName>
    <definedName name="UG14821100339036" localSheetId="1">#REF!</definedName>
    <definedName name="UG14821100339036" localSheetId="0">#REF!</definedName>
    <definedName name="UG14821100339036">#REF!</definedName>
    <definedName name="UG14821100339037" localSheetId="1">#REF!</definedName>
    <definedName name="UG14821100339037" localSheetId="0">#REF!</definedName>
    <definedName name="UG14821100339037">#REF!</definedName>
    <definedName name="UG14821100339039" localSheetId="1">#REF!</definedName>
    <definedName name="UG14821100339039" localSheetId="0">#REF!</definedName>
    <definedName name="UG14821100339039">#REF!</definedName>
    <definedName name="UG14821100339047" localSheetId="1">#REF!</definedName>
    <definedName name="UG14821100339047" localSheetId="0">#REF!</definedName>
    <definedName name="UG14821100339047">#REF!</definedName>
    <definedName name="UG14821100339092" localSheetId="1">#REF!</definedName>
    <definedName name="UG14821100339092" localSheetId="0">#REF!</definedName>
    <definedName name="UG14821100339092">#REF!</definedName>
    <definedName name="UG14821100339093" localSheetId="1">#REF!</definedName>
    <definedName name="UG14821100339093" localSheetId="0">#REF!</definedName>
    <definedName name="UG14821100339093">#REF!</definedName>
    <definedName name="UG14821100339139" localSheetId="1">#REF!</definedName>
    <definedName name="UG14821100339139" localSheetId="0">#REF!</definedName>
    <definedName name="UG14821100339139">#REF!</definedName>
    <definedName name="UG14821100339147" localSheetId="1">#REF!</definedName>
    <definedName name="UG14821100339147" localSheetId="0">#REF!</definedName>
    <definedName name="UG14821100339147">#REF!</definedName>
    <definedName name="UG14821100339192" localSheetId="1">#REF!</definedName>
    <definedName name="UG14821100339192" localSheetId="0">#REF!</definedName>
    <definedName name="UG14821100339192">#REF!</definedName>
    <definedName name="UG14821100449051" localSheetId="1">#REF!</definedName>
    <definedName name="UG14821100449051" localSheetId="0">#REF!</definedName>
    <definedName name="UG14821100449051">#REF!</definedName>
    <definedName name="UG14821100449052" localSheetId="1">#REF!</definedName>
    <definedName name="UG14821100449052" localSheetId="0">#REF!</definedName>
    <definedName name="UG14821100449052">#REF!</definedName>
    <definedName name="UG14821127339030" localSheetId="1">#REF!</definedName>
    <definedName name="UG14821127339030" localSheetId="0">#REF!</definedName>
    <definedName name="UG14821127339030">#REF!</definedName>
    <definedName name="UG14821127339037" localSheetId="1">#REF!</definedName>
    <definedName name="UG14821127339037" localSheetId="0">#REF!</definedName>
    <definedName name="UG14821127339037">#REF!</definedName>
    <definedName name="UG14821127339039" localSheetId="1">#REF!</definedName>
    <definedName name="UG14821127339039" localSheetId="0">#REF!</definedName>
    <definedName name="UG14821127339039">#REF!</definedName>
    <definedName name="UG14821127339093" localSheetId="1">#REF!</definedName>
    <definedName name="UG14821127339093" localSheetId="0">#REF!</definedName>
    <definedName name="UG14821127339093">#REF!</definedName>
    <definedName name="UG14843100449051" localSheetId="1">#REF!</definedName>
    <definedName name="UG14843100449051" localSheetId="0">#REF!</definedName>
    <definedName name="UG14843100449051">#REF!</definedName>
    <definedName name="UG14844100449051" localSheetId="1">#REF!</definedName>
    <definedName name="UG14844100449051" localSheetId="0">#REF!</definedName>
    <definedName name="UG14844100449051">#REF!</definedName>
    <definedName name="UG14844100449092" localSheetId="1">#REF!</definedName>
    <definedName name="UG14844100449092" localSheetId="0">#REF!</definedName>
    <definedName name="UG14844100449092">#REF!</definedName>
    <definedName name="UG14855100339030" localSheetId="1">#REF!</definedName>
    <definedName name="UG14855100339030" localSheetId="0">#REF!</definedName>
    <definedName name="UG14855100339030">#REF!</definedName>
    <definedName name="UG14855100339039" localSheetId="1">#REF!</definedName>
    <definedName name="UG14855100339039" localSheetId="0">#REF!</definedName>
    <definedName name="UG14855100339039">#REF!</definedName>
    <definedName name="UG14855100449052" localSheetId="1">#REF!</definedName>
    <definedName name="UG14855100449052" localSheetId="0">#REF!</definedName>
    <definedName name="UG14855100449052">#REF!</definedName>
    <definedName name="UG14856100339014" localSheetId="1">#REF!</definedName>
    <definedName name="UG14856100339014" localSheetId="0">#REF!</definedName>
    <definedName name="UG14856100339014">#REF!</definedName>
    <definedName name="UG14856100339033" localSheetId="1">#REF!</definedName>
    <definedName name="UG14856100339033" localSheetId="0">#REF!</definedName>
    <definedName name="UG14856100339033">#REF!</definedName>
    <definedName name="UG14856100339036" localSheetId="1">#REF!</definedName>
    <definedName name="UG14856100339036" localSheetId="0">#REF!</definedName>
    <definedName name="UG14856100339036">#REF!</definedName>
    <definedName name="UG14856100339039" localSheetId="1">#REF!</definedName>
    <definedName name="UG14856100339039" localSheetId="0">#REF!</definedName>
    <definedName name="UG14856100339039">#REF!</definedName>
    <definedName name="UG14856100339092" localSheetId="1">#REF!</definedName>
    <definedName name="UG14856100339092" localSheetId="0">#REF!</definedName>
    <definedName name="UG14856100339092">#REF!</definedName>
    <definedName name="UG14856100339093" localSheetId="1">#REF!</definedName>
    <definedName name="UG14856100339093" localSheetId="0">#REF!</definedName>
    <definedName name="UG14856100339093">#REF!</definedName>
    <definedName name="UG14856100339139" localSheetId="1">#REF!</definedName>
    <definedName name="UG14856100339139" localSheetId="0">#REF!</definedName>
    <definedName name="UG14856100339139">#REF!</definedName>
    <definedName name="UG14856100339147" localSheetId="1">#REF!</definedName>
    <definedName name="UG14856100339147" localSheetId="0">#REF!</definedName>
    <definedName name="UG14856100339147">#REF!</definedName>
    <definedName name="UG14857100339008" localSheetId="1">#REF!</definedName>
    <definedName name="UG14857100339008" localSheetId="0">#REF!</definedName>
    <definedName name="UG14857100339008">#REF!</definedName>
    <definedName name="UG14857100339092" localSheetId="1">#REF!</definedName>
    <definedName name="UG14857100339092" localSheetId="0">#REF!</definedName>
    <definedName name="UG14857100339092">#REF!</definedName>
    <definedName name="UG14859100339008" localSheetId="1">#REF!</definedName>
    <definedName name="UG14859100339008" localSheetId="0">#REF!</definedName>
    <definedName name="UG14859100339008">#REF!</definedName>
    <definedName name="UG14859100339030" localSheetId="1">#REF!</definedName>
    <definedName name="UG14859100339030" localSheetId="0">#REF!</definedName>
    <definedName name="UG14859100339030">#REF!</definedName>
    <definedName name="UG14859100339036" localSheetId="1">#REF!</definedName>
    <definedName name="UG14859100339036" localSheetId="0">#REF!</definedName>
    <definedName name="UG14859100339036">#REF!</definedName>
    <definedName name="UG14859100339037" localSheetId="1">#REF!</definedName>
    <definedName name="UG14859100339037" localSheetId="0">#REF!</definedName>
    <definedName name="UG14859100339037">#REF!</definedName>
    <definedName name="UG14859100339039" localSheetId="1">#REF!</definedName>
    <definedName name="UG14859100339039" localSheetId="0">#REF!</definedName>
    <definedName name="UG14859100339039">#REF!</definedName>
    <definedName name="UG14859100339047" localSheetId="1">#REF!</definedName>
    <definedName name="UG14859100339047" localSheetId="0">#REF!</definedName>
    <definedName name="UG14859100339047">#REF!</definedName>
    <definedName name="UG14859100339093" localSheetId="1">#REF!</definedName>
    <definedName name="UG14859100339093" localSheetId="0">#REF!</definedName>
    <definedName name="UG14859100339093">#REF!</definedName>
    <definedName name="UG14859100339147" localSheetId="1">#REF!</definedName>
    <definedName name="UG14859100339147" localSheetId="0">#REF!</definedName>
    <definedName name="UG14859100339147">#REF!</definedName>
    <definedName name="UG14859100449052" localSheetId="1">#REF!</definedName>
    <definedName name="UG14859100449052" localSheetId="0">#REF!</definedName>
    <definedName name="UG14859100449052">#REF!</definedName>
    <definedName name="UG14859151339030" localSheetId="1">#REF!</definedName>
    <definedName name="UG14859151339030" localSheetId="0">#REF!</definedName>
    <definedName name="UG14859151339030">#REF!</definedName>
    <definedName name="UG14859151339039" localSheetId="1">#REF!</definedName>
    <definedName name="UG14859151339039" localSheetId="0">#REF!</definedName>
    <definedName name="UG14859151339039">#REF!</definedName>
    <definedName name="UG14859151339093" localSheetId="1">#REF!</definedName>
    <definedName name="UG14859151339093" localSheetId="0">#REF!</definedName>
    <definedName name="UG14859151339093">#REF!</definedName>
    <definedName name="UG14859151449052" localSheetId="1">#REF!</definedName>
    <definedName name="UG14859151449052" localSheetId="0">#REF!</definedName>
    <definedName name="UG14859151449052">#REF!</definedName>
    <definedName name="UG1624408100339047" localSheetId="1">#REF!</definedName>
    <definedName name="UG1624408100339047" localSheetId="0">#REF!</definedName>
    <definedName name="UG1624408100339047">#REF!</definedName>
    <definedName name="UG1624408100339139" localSheetId="1">#REF!</definedName>
    <definedName name="UG1624408100339139" localSheetId="0">#REF!</definedName>
    <definedName name="UG1624408100339139">#REF!</definedName>
    <definedName name="UG1624408300339036" localSheetId="1">#REF!</definedName>
    <definedName name="UG1624408300339036" localSheetId="0">#REF!</definedName>
    <definedName name="UG1624408300339036">#REF!</definedName>
    <definedName name="UG1624408300339147" localSheetId="1">#REF!</definedName>
    <definedName name="UG1624408300339147" localSheetId="0">#REF!</definedName>
    <definedName name="UG1624408300339147">#REF!</definedName>
    <definedName name="UG1624409100339092" localSheetId="1">#REF!</definedName>
    <definedName name="UG1624409100339092" localSheetId="0">#REF!</definedName>
    <definedName name="UG1624409100339092">#REF!</definedName>
    <definedName name="UG1624410100449052" localSheetId="1">#REF!</definedName>
    <definedName name="UG1624410100449052" localSheetId="0">#REF!</definedName>
    <definedName name="UG1624410100449052">#REF!</definedName>
    <definedName name="UG1624412100449051" localSheetId="1">#REF!</definedName>
    <definedName name="UG1624412100449051" localSheetId="0">#REF!</definedName>
    <definedName name="UG1624412100449051">#REF!</definedName>
    <definedName name="UG1624412100449052" localSheetId="1">#REF!</definedName>
    <definedName name="UG1624412100449052" localSheetId="0">#REF!</definedName>
    <definedName name="UG1624412100449052">#REF!</definedName>
    <definedName name="UG1624416100339030" localSheetId="1">#REF!</definedName>
    <definedName name="UG1624416100339030" localSheetId="0">#REF!</definedName>
    <definedName name="UG1624416100339030">#REF!</definedName>
    <definedName name="UG1624416100339037" localSheetId="1">#REF!</definedName>
    <definedName name="UG1624416100339037" localSheetId="0">#REF!</definedName>
    <definedName name="UG1624416100339037">#REF!</definedName>
    <definedName name="UG1624416100339039" localSheetId="1">#REF!</definedName>
    <definedName name="UG1624416100339039" localSheetId="0">#REF!</definedName>
    <definedName name="UG1624416100339039">#REF!</definedName>
    <definedName name="UG1624416100449052" localSheetId="1">#REF!</definedName>
    <definedName name="UG1624416100449052" localSheetId="0">#REF!</definedName>
    <definedName name="UG1624416100449052">#REF!</definedName>
    <definedName name="UG1624416127339030" localSheetId="1">#REF!</definedName>
    <definedName name="UG1624416127339030" localSheetId="0">#REF!</definedName>
    <definedName name="UG1624416127339030">#REF!</definedName>
    <definedName name="UG1624416127339037" localSheetId="1">#REF!</definedName>
    <definedName name="UG1624416127339037" localSheetId="0">#REF!</definedName>
    <definedName name="UG1624416127339037">#REF!</definedName>
    <definedName name="UG1624416127339039" localSheetId="1">#REF!</definedName>
    <definedName name="UG1624416127339039" localSheetId="0">#REF!</definedName>
    <definedName name="UG1624416127339039">#REF!</definedName>
    <definedName name="UG163828100339091" localSheetId="1">#REF!</definedName>
    <definedName name="UG163828100339091" localSheetId="0">#REF!</definedName>
    <definedName name="UG163828100339091">#REF!</definedName>
    <definedName name="UG167257153339091" localSheetId="1">#REF!</definedName>
    <definedName name="UG167257153339091" localSheetId="0">#REF!</definedName>
    <definedName name="UG167257153339091">#REF!</definedName>
    <definedName name="UG16815100319013" localSheetId="1">#REF!</definedName>
    <definedName name="UG16815100319013" localSheetId="0">#REF!</definedName>
    <definedName name="UG16815100319013">#REF!</definedName>
    <definedName name="UG16815100319113" localSheetId="1">#REF!</definedName>
    <definedName name="UG16815100319113" localSheetId="0">#REF!</definedName>
    <definedName name="UG16815100319113">#REF!</definedName>
    <definedName name="UG16815100319192" localSheetId="1">#REF!</definedName>
    <definedName name="UG16815100319192" localSheetId="0">#REF!</definedName>
    <definedName name="UG16815100319192">#REF!</definedName>
    <definedName name="UG16816100319008" localSheetId="1">#REF!</definedName>
    <definedName name="UG16816100319008" localSheetId="0">#REF!</definedName>
    <definedName name="UG16816100319008">#REF!</definedName>
    <definedName name="UG16816100319011" localSheetId="1">#REF!</definedName>
    <definedName name="UG16816100319011" localSheetId="0">#REF!</definedName>
    <definedName name="UG16816100319011">#REF!</definedName>
    <definedName name="UG16816100319013" localSheetId="1">#REF!</definedName>
    <definedName name="UG16816100319013" localSheetId="0">#REF!</definedName>
    <definedName name="UG16816100319013">#REF!</definedName>
    <definedName name="UG16816100319016" localSheetId="1">#REF!</definedName>
    <definedName name="UG16816100319016" localSheetId="0">#REF!</definedName>
    <definedName name="UG16816100319016">#REF!</definedName>
    <definedName name="UG16816100319091" localSheetId="1">#REF!</definedName>
    <definedName name="UG16816100319091" localSheetId="0">#REF!</definedName>
    <definedName name="UG16816100319091">#REF!</definedName>
    <definedName name="UG16816100319092" localSheetId="1">#REF!</definedName>
    <definedName name="UG16816100319092" localSheetId="0">#REF!</definedName>
    <definedName name="UG16816100319092">#REF!</definedName>
    <definedName name="UG16816100319113" localSheetId="1">#REF!</definedName>
    <definedName name="UG16816100319113" localSheetId="0">#REF!</definedName>
    <definedName name="UG16816100319113">#REF!</definedName>
    <definedName name="UG16816100319192" localSheetId="1">#REF!</definedName>
    <definedName name="UG16816100319192" localSheetId="0">#REF!</definedName>
    <definedName name="UG16816100319192">#REF!</definedName>
    <definedName name="UG16816100339014" localSheetId="1">#REF!</definedName>
    <definedName name="UG16816100339014" localSheetId="0">#REF!</definedName>
    <definedName name="UG16816100339014">#REF!</definedName>
    <definedName name="UG16816100339030" localSheetId="1">#REF!</definedName>
    <definedName name="UG16816100339030" localSheetId="0">#REF!</definedName>
    <definedName name="UG16816100339030">#REF!</definedName>
    <definedName name="UG16816100339033" localSheetId="1">#REF!</definedName>
    <definedName name="UG16816100339033" localSheetId="0">#REF!</definedName>
    <definedName name="UG16816100339033">#REF!</definedName>
    <definedName name="UG16816100339036" localSheetId="1">#REF!</definedName>
    <definedName name="UG16816100339036" localSheetId="0">#REF!</definedName>
    <definedName name="UG16816100339036">#REF!</definedName>
    <definedName name="UG16816100339037" localSheetId="1">#REF!</definedName>
    <definedName name="UG16816100339037" localSheetId="0">#REF!</definedName>
    <definedName name="UG16816100339037">#REF!</definedName>
    <definedName name="UG16816100339039" localSheetId="1">#REF!</definedName>
    <definedName name="UG16816100339039" localSheetId="0">#REF!</definedName>
    <definedName name="UG16816100339039">#REF!</definedName>
    <definedName name="UG16816100339047" localSheetId="1">#REF!</definedName>
    <definedName name="UG16816100339047" localSheetId="0">#REF!</definedName>
    <definedName name="UG16816100339047">#REF!</definedName>
    <definedName name="UG16816100339092" localSheetId="1">#REF!</definedName>
    <definedName name="UG16816100339092" localSheetId="0">#REF!</definedName>
    <definedName name="UG16816100339092">#REF!</definedName>
    <definedName name="UG16816100339093" localSheetId="1">#REF!</definedName>
    <definedName name="UG16816100339093" localSheetId="0">#REF!</definedName>
    <definedName name="UG16816100339093">#REF!</definedName>
    <definedName name="UG16816100339139" localSheetId="1">#REF!</definedName>
    <definedName name="UG16816100339139" localSheetId="0">#REF!</definedName>
    <definedName name="UG16816100339139">#REF!</definedName>
    <definedName name="UG16816100339147" localSheetId="1">#REF!</definedName>
    <definedName name="UG16816100339147" localSheetId="0">#REF!</definedName>
    <definedName name="UG16816100339147">#REF!</definedName>
    <definedName name="UG16816100449051" localSheetId="1">#REF!</definedName>
    <definedName name="UG16816100449051" localSheetId="0">#REF!</definedName>
    <definedName name="UG16816100449051">#REF!</definedName>
    <definedName name="UG16816100449052" localSheetId="1">#REF!</definedName>
    <definedName name="UG16816100449052" localSheetId="0">#REF!</definedName>
    <definedName name="UG16816100449052">#REF!</definedName>
    <definedName name="UG16816127339039" localSheetId="1">#REF!</definedName>
    <definedName name="UG16816127339039" localSheetId="0">#REF!</definedName>
    <definedName name="UG16816127339039">#REF!</definedName>
    <definedName name="UG16817100339046" localSheetId="1">#REF!</definedName>
    <definedName name="UG16817100339046" localSheetId="0">#REF!</definedName>
    <definedName name="UG16817100339046">#REF!</definedName>
    <definedName name="UG16817100339092" localSheetId="1">#REF!</definedName>
    <definedName name="UG16817100339092" localSheetId="0">#REF!</definedName>
    <definedName name="UG16817100339092">#REF!</definedName>
    <definedName name="UG16818100339049" localSheetId="1">#REF!</definedName>
    <definedName name="UG16818100339049" localSheetId="0">#REF!</definedName>
    <definedName name="UG16818100339049">#REF!</definedName>
    <definedName name="UG16818100339092" localSheetId="1">#REF!</definedName>
    <definedName name="UG16818100339092" localSheetId="0">#REF!</definedName>
    <definedName name="UG16818100339092">#REF!</definedName>
    <definedName name="UG16819100319001" localSheetId="1">#REF!</definedName>
    <definedName name="UG16819100319001" localSheetId="0">#REF!</definedName>
    <definedName name="UG16819100319001">#REF!</definedName>
    <definedName name="UG16819100319003" localSheetId="1">#REF!</definedName>
    <definedName name="UG16819100319003" localSheetId="0">#REF!</definedName>
    <definedName name="UG16819100319003">#REF!</definedName>
    <definedName name="UG16819100319008" localSheetId="1">#REF!</definedName>
    <definedName name="UG16819100319008" localSheetId="0">#REF!</definedName>
    <definedName name="UG16819100319008">#REF!</definedName>
    <definedName name="UG16819100319091" localSheetId="1">#REF!</definedName>
    <definedName name="UG16819100319091" localSheetId="0">#REF!</definedName>
    <definedName name="UG16819100319091">#REF!</definedName>
    <definedName name="UG16819100319092" localSheetId="1">#REF!</definedName>
    <definedName name="UG16819100319092" localSheetId="0">#REF!</definedName>
    <definedName name="UG16819100319092">#REF!</definedName>
    <definedName name="UG16819156319003" localSheetId="1">#REF!</definedName>
    <definedName name="UG16819156319003" localSheetId="0">#REF!</definedName>
    <definedName name="UG16819156319003">#REF!</definedName>
    <definedName name="UG16819156319008" localSheetId="1">#REF!</definedName>
    <definedName name="UG16819156319008" localSheetId="0">#REF!</definedName>
    <definedName name="UG16819156319008">#REF!</definedName>
    <definedName name="UG16819156319091" localSheetId="1">#REF!</definedName>
    <definedName name="UG16819156319091" localSheetId="0">#REF!</definedName>
    <definedName name="UG16819156319091">#REF!</definedName>
    <definedName name="UG16819156319092" localSheetId="1">#REF!</definedName>
    <definedName name="UG16819156319092" localSheetId="0">#REF!</definedName>
    <definedName name="UG16819156319092">#REF!</definedName>
    <definedName name="UG16819169319001" localSheetId="1">#REF!</definedName>
    <definedName name="UG16819169319001" localSheetId="0">#REF!</definedName>
    <definedName name="UG16819169319001">#REF!</definedName>
    <definedName name="UG16819169319003" localSheetId="1">#REF!</definedName>
    <definedName name="UG16819169319003" localSheetId="0">#REF!</definedName>
    <definedName name="UG16819169319003">#REF!</definedName>
    <definedName name="UG16819169319091" localSheetId="1">#REF!</definedName>
    <definedName name="UG16819169319091" localSheetId="0">#REF!</definedName>
    <definedName name="UG16819169319091">#REF!</definedName>
    <definedName name="UG16819169319092" localSheetId="1">#REF!</definedName>
    <definedName name="UG16819169319092" localSheetId="0">#REF!</definedName>
    <definedName name="UG16819169319092">#REF!</definedName>
    <definedName name="UG16819300319003" localSheetId="1">#REF!</definedName>
    <definedName name="UG16819300319003" localSheetId="0">#REF!</definedName>
    <definedName name="UG16819300319003">#REF!</definedName>
    <definedName name="UG16819300319008" localSheetId="1">#REF!</definedName>
    <definedName name="UG16819300319008" localSheetId="0">#REF!</definedName>
    <definedName name="UG16819300319008">#REF!</definedName>
    <definedName name="UG16819300319092" localSheetId="1">#REF!</definedName>
    <definedName name="UG16819300319092" localSheetId="0">#REF!</definedName>
    <definedName name="UG16819300319092">#REF!</definedName>
    <definedName name="UG16820100339036" localSheetId="1">#REF!</definedName>
    <definedName name="UG16820100339036" localSheetId="0">#REF!</definedName>
    <definedName name="UG16820100339036">#REF!</definedName>
    <definedName name="UG16820100339039" localSheetId="1">#REF!</definedName>
    <definedName name="UG16820100339039" localSheetId="0">#REF!</definedName>
    <definedName name="UG16820100339039">#REF!</definedName>
    <definedName name="UG16820100339047" localSheetId="1">#REF!</definedName>
    <definedName name="UG16820100339047" localSheetId="0">#REF!</definedName>
    <definedName name="UG16820100339047">#REF!</definedName>
    <definedName name="UG16820100339092" localSheetId="1">#REF!</definedName>
    <definedName name="UG16820100339092" localSheetId="0">#REF!</definedName>
    <definedName name="UG16820100339092">#REF!</definedName>
    <definedName name="UG16820100339139" localSheetId="1">#REF!</definedName>
    <definedName name="UG16820100339139" localSheetId="0">#REF!</definedName>
    <definedName name="UG16820100339139">#REF!</definedName>
    <definedName name="UG16820100339147" localSheetId="1">#REF!</definedName>
    <definedName name="UG16820100339147" localSheetId="0">#REF!</definedName>
    <definedName name="UG16820100339147">#REF!</definedName>
    <definedName name="UG16820100339192" localSheetId="1">#REF!</definedName>
    <definedName name="UG16820100339192" localSheetId="0">#REF!</definedName>
    <definedName name="UG16820100339192">#REF!</definedName>
    <definedName name="UG16820300339036" localSheetId="1">#REF!</definedName>
    <definedName name="UG16820300339036" localSheetId="0">#REF!</definedName>
    <definedName name="UG16820300339036">#REF!</definedName>
    <definedName name="UG16820300339047" localSheetId="1">#REF!</definedName>
    <definedName name="UG16820300339047" localSheetId="0">#REF!</definedName>
    <definedName name="UG16820300339047">#REF!</definedName>
    <definedName name="UG16820300339147" localSheetId="1">#REF!</definedName>
    <definedName name="UG16820300339147" localSheetId="0">#REF!</definedName>
    <definedName name="UG16820300339147">#REF!</definedName>
    <definedName name="UG16821100339014" localSheetId="1">#REF!</definedName>
    <definedName name="UG16821100339014" localSheetId="0">#REF!</definedName>
    <definedName name="UG16821100339014">#REF!</definedName>
    <definedName name="UG16821100339030" localSheetId="1">#REF!</definedName>
    <definedName name="UG16821100339030" localSheetId="0">#REF!</definedName>
    <definedName name="UG16821100339030">#REF!</definedName>
    <definedName name="UG16821100339033" localSheetId="1">#REF!</definedName>
    <definedName name="UG16821100339033" localSheetId="0">#REF!</definedName>
    <definedName name="UG16821100339033">#REF!</definedName>
    <definedName name="UG16821100339036" localSheetId="1">#REF!</definedName>
    <definedName name="UG16821100339036" localSheetId="0">#REF!</definedName>
    <definedName name="UG16821100339036">#REF!</definedName>
    <definedName name="UG16821100339037" localSheetId="1">#REF!</definedName>
    <definedName name="UG16821100339037" localSheetId="0">#REF!</definedName>
    <definedName name="UG16821100339037">#REF!</definedName>
    <definedName name="UG16821100339039" localSheetId="1">#REF!</definedName>
    <definedName name="UG16821100339039" localSheetId="0">#REF!</definedName>
    <definedName name="UG16821100339039">#REF!</definedName>
    <definedName name="UG16821100339047" localSheetId="1">#REF!</definedName>
    <definedName name="UG16821100339047" localSheetId="0">#REF!</definedName>
    <definedName name="UG16821100339047">#REF!</definedName>
    <definedName name="UG16821100339092" localSheetId="1">#REF!</definedName>
    <definedName name="UG16821100339092" localSheetId="0">#REF!</definedName>
    <definedName name="UG16821100339092">#REF!</definedName>
    <definedName name="UG16821100339093" localSheetId="1">#REF!</definedName>
    <definedName name="UG16821100339093" localSheetId="0">#REF!</definedName>
    <definedName name="UG16821100339093">#REF!</definedName>
    <definedName name="UG16821100339139" localSheetId="1">#REF!</definedName>
    <definedName name="UG16821100339139" localSheetId="0">#REF!</definedName>
    <definedName name="UG16821100339139">#REF!</definedName>
    <definedName name="UG16821100339147" localSheetId="1">#REF!</definedName>
    <definedName name="UG16821100339147" localSheetId="0">#REF!</definedName>
    <definedName name="UG16821100339147">#REF!</definedName>
    <definedName name="UG16821100449051" localSheetId="1">#REF!</definedName>
    <definedName name="UG16821100449051" localSheetId="0">#REF!</definedName>
    <definedName name="UG16821100449051">#REF!</definedName>
    <definedName name="UG16821100449052" localSheetId="1">#REF!</definedName>
    <definedName name="UG16821100449052" localSheetId="0">#REF!</definedName>
    <definedName name="UG16821100449052">#REF!</definedName>
    <definedName name="UG16821100449092" localSheetId="1">#REF!</definedName>
    <definedName name="UG16821100449092" localSheetId="0">#REF!</definedName>
    <definedName name="UG16821100449092">#REF!</definedName>
    <definedName name="UG16821127339030" localSheetId="1">#REF!</definedName>
    <definedName name="UG16821127339030" localSheetId="0">#REF!</definedName>
    <definedName name="UG16821127339030">#REF!</definedName>
    <definedName name="UG16821127339037" localSheetId="1">#REF!</definedName>
    <definedName name="UG16821127339037" localSheetId="0">#REF!</definedName>
    <definedName name="UG16821127339037">#REF!</definedName>
    <definedName name="UG16821127339039" localSheetId="1">#REF!</definedName>
    <definedName name="UG16821127339039" localSheetId="0">#REF!</definedName>
    <definedName name="UG16821127339039">#REF!</definedName>
    <definedName name="UG16821127339047" localSheetId="1">#REF!</definedName>
    <definedName name="UG16821127339047" localSheetId="0">#REF!</definedName>
    <definedName name="UG16821127339047">#REF!</definedName>
    <definedName name="UG16821127339092" localSheetId="1">#REF!</definedName>
    <definedName name="UG16821127339092" localSheetId="0">#REF!</definedName>
    <definedName name="UG16821127339092">#REF!</definedName>
    <definedName name="UG16831100449051" localSheetId="1">#REF!</definedName>
    <definedName name="UG16831100449051" localSheetId="0">#REF!</definedName>
    <definedName name="UG16831100449051">#REF!</definedName>
    <definedName name="UG16834100449051" localSheetId="1">#REF!</definedName>
    <definedName name="UG16834100449051" localSheetId="0">#REF!</definedName>
    <definedName name="UG16834100449051">#REF!</definedName>
    <definedName name="UG16834100449092" localSheetId="1">#REF!</definedName>
    <definedName name="UG16834100449092" localSheetId="0">#REF!</definedName>
    <definedName name="UG16834100449092">#REF!</definedName>
    <definedName name="UG16843100339039" localSheetId="1">#REF!</definedName>
    <definedName name="UG16843100339039" localSheetId="0">#REF!</definedName>
    <definedName name="UG16843100339039">#REF!</definedName>
    <definedName name="UG16843100449051" localSheetId="1">#REF!</definedName>
    <definedName name="UG16843100449051" localSheetId="0">#REF!</definedName>
    <definedName name="UG16843100449051">#REF!</definedName>
    <definedName name="UG16843100449052" localSheetId="1">#REF!</definedName>
    <definedName name="UG16843100449052" localSheetId="0">#REF!</definedName>
    <definedName name="UG16843100449052">#REF!</definedName>
    <definedName name="UG16844100449051" localSheetId="1">#REF!</definedName>
    <definedName name="UG16844100449051" localSheetId="0">#REF!</definedName>
    <definedName name="UG16844100449051">#REF!</definedName>
    <definedName name="UG16848100449051" localSheetId="1">#REF!</definedName>
    <definedName name="UG16848100449051" localSheetId="0">#REF!</definedName>
    <definedName name="UG16848100449051">#REF!</definedName>
    <definedName name="UG16848100449092" localSheetId="1">#REF!</definedName>
    <definedName name="UG16848100449092" localSheetId="0">#REF!</definedName>
    <definedName name="UG16848100449092">#REF!</definedName>
    <definedName name="UG16855100339030" localSheetId="1">#REF!</definedName>
    <definedName name="UG16855100339030" localSheetId="0">#REF!</definedName>
    <definedName name="UG16855100339030">#REF!</definedName>
    <definedName name="UG16855100339039" localSheetId="1">#REF!</definedName>
    <definedName name="UG16855100339039" localSheetId="0">#REF!</definedName>
    <definedName name="UG16855100339039">#REF!</definedName>
    <definedName name="UG16855100449052" localSheetId="1">#REF!</definedName>
    <definedName name="UG16855100449052" localSheetId="0">#REF!</definedName>
    <definedName name="UG16855100449052">#REF!</definedName>
    <definedName name="UG16856100339014" localSheetId="1">#REF!</definedName>
    <definedName name="UG16856100339014" localSheetId="0">#REF!</definedName>
    <definedName name="UG16856100339014">#REF!</definedName>
    <definedName name="UG16856100339033" localSheetId="1">#REF!</definedName>
    <definedName name="UG16856100339033" localSheetId="0">#REF!</definedName>
    <definedName name="UG16856100339033">#REF!</definedName>
    <definedName name="UG16856100339039" localSheetId="1">#REF!</definedName>
    <definedName name="UG16856100339039" localSheetId="0">#REF!</definedName>
    <definedName name="UG16856100339039">#REF!</definedName>
    <definedName name="UG16856100339092" localSheetId="1">#REF!</definedName>
    <definedName name="UG16856100339092" localSheetId="0">#REF!</definedName>
    <definedName name="UG16856100339092">#REF!</definedName>
    <definedName name="UG16856100339139" localSheetId="1">#REF!</definedName>
    <definedName name="UG16856100339139" localSheetId="0">#REF!</definedName>
    <definedName name="UG16856100339139">#REF!</definedName>
    <definedName name="UG16857100339008" localSheetId="1">#REF!</definedName>
    <definedName name="UG16857100339008" localSheetId="0">#REF!</definedName>
    <definedName name="UG16857100339008">#REF!</definedName>
    <definedName name="UG16857100339092" localSheetId="1">#REF!</definedName>
    <definedName name="UG16857100339092" localSheetId="0">#REF!</definedName>
    <definedName name="UG16857100339092">#REF!</definedName>
    <definedName name="UG16859100339030" localSheetId="1">#REF!</definedName>
    <definedName name="UG16859100339030" localSheetId="0">#REF!</definedName>
    <definedName name="UG16859100339030">#REF!</definedName>
    <definedName name="UG16859100339036" localSheetId="1">#REF!</definedName>
    <definedName name="UG16859100339036" localSheetId="0">#REF!</definedName>
    <definedName name="UG16859100339036">#REF!</definedName>
    <definedName name="UG16859100339037" localSheetId="1">#REF!</definedName>
    <definedName name="UG16859100339037" localSheetId="0">#REF!</definedName>
    <definedName name="UG16859100339037">#REF!</definedName>
    <definedName name="UG16859100339039" localSheetId="1">#REF!</definedName>
    <definedName name="UG16859100339039" localSheetId="0">#REF!</definedName>
    <definedName name="UG16859100339039">#REF!</definedName>
    <definedName name="UG16859100339092" localSheetId="1">#REF!</definedName>
    <definedName name="UG16859100339092" localSheetId="0">#REF!</definedName>
    <definedName name="UG16859100339092">#REF!</definedName>
    <definedName name="UG16859100449052" localSheetId="1">#REF!</definedName>
    <definedName name="UG16859100449052" localSheetId="0">#REF!</definedName>
    <definedName name="UG16859100449052">#REF!</definedName>
    <definedName name="UG16859151339030" localSheetId="1">#REF!</definedName>
    <definedName name="UG16859151339030" localSheetId="0">#REF!</definedName>
    <definedName name="UG16859151339030">#REF!</definedName>
    <definedName name="UG16859151339036" localSheetId="1">#REF!</definedName>
    <definedName name="UG16859151339036" localSheetId="0">#REF!</definedName>
    <definedName name="UG16859151339036">#REF!</definedName>
    <definedName name="UG16859151339037" localSheetId="1">#REF!</definedName>
    <definedName name="UG16859151339037" localSheetId="0">#REF!</definedName>
    <definedName name="UG16859151339037">#REF!</definedName>
    <definedName name="UG16859151339039" localSheetId="1">#REF!</definedName>
    <definedName name="UG16859151339039" localSheetId="0">#REF!</definedName>
    <definedName name="UG16859151339039">#REF!</definedName>
    <definedName name="UG16859151339093" localSheetId="1">#REF!</definedName>
    <definedName name="UG16859151339093" localSheetId="0">#REF!</definedName>
    <definedName name="UG16859151339093">#REF!</definedName>
    <definedName name="UG16859151449052" localSheetId="1">#REF!</definedName>
    <definedName name="UG16859151449052" localSheetId="0">#REF!</definedName>
    <definedName name="UG16859151449052">#REF!</definedName>
    <definedName name="UG16899100319013" localSheetId="1">#REF!</definedName>
    <definedName name="UG16899100319013" localSheetId="0">#REF!</definedName>
    <definedName name="UG16899100319013">#REF!</definedName>
    <definedName name="UG16899100319113" localSheetId="1">#REF!</definedName>
    <definedName name="UG16899100319113" localSheetId="0">#REF!</definedName>
    <definedName name="UG16899100319113">#REF!</definedName>
    <definedName name="UG16899100319192" localSheetId="1">#REF!</definedName>
    <definedName name="UG16899100319192" localSheetId="0">#REF!</definedName>
    <definedName name="UG16899100319192">#REF!</definedName>
    <definedName name="UG16900100319008" localSheetId="1">#REF!</definedName>
    <definedName name="UG16900100319008" localSheetId="0">#REF!</definedName>
    <definedName name="UG16900100319008">#REF!</definedName>
    <definedName name="UG16900100319011" localSheetId="1">#REF!</definedName>
    <definedName name="UG16900100319011" localSheetId="0">#REF!</definedName>
    <definedName name="UG16900100319011">#REF!</definedName>
    <definedName name="UG16900100319013" localSheetId="1">#REF!</definedName>
    <definedName name="UG16900100319013" localSheetId="0">#REF!</definedName>
    <definedName name="UG16900100319013">#REF!</definedName>
    <definedName name="UG16900100319016" localSheetId="1">#REF!</definedName>
    <definedName name="UG16900100319016" localSheetId="0">#REF!</definedName>
    <definedName name="UG16900100319016">#REF!</definedName>
    <definedName name="UG16900100319091" localSheetId="1">#REF!</definedName>
    <definedName name="UG16900100319091" localSheetId="0">#REF!</definedName>
    <definedName name="UG16900100319091">#REF!</definedName>
    <definedName name="UG16900100319113" localSheetId="1">#REF!</definedName>
    <definedName name="UG16900100319113" localSheetId="0">#REF!</definedName>
    <definedName name="UG16900100319113">#REF!</definedName>
    <definedName name="UG16900100339014" localSheetId="1">#REF!</definedName>
    <definedName name="UG16900100339014" localSheetId="0">#REF!</definedName>
    <definedName name="UG16900100339014">#REF!</definedName>
    <definedName name="UG16900100339030" localSheetId="1">#REF!</definedName>
    <definedName name="UG16900100339030" localSheetId="0">#REF!</definedName>
    <definedName name="UG16900100339030">#REF!</definedName>
    <definedName name="UG16900100339033" localSheetId="1">#REF!</definedName>
    <definedName name="UG16900100339033" localSheetId="0">#REF!</definedName>
    <definedName name="UG16900100339033">#REF!</definedName>
    <definedName name="UG16900100339036" localSheetId="1">#REF!</definedName>
    <definedName name="UG16900100339036" localSheetId="0">#REF!</definedName>
    <definedName name="UG16900100339036">#REF!</definedName>
    <definedName name="UG16900100339037" localSheetId="1">#REF!</definedName>
    <definedName name="UG16900100339037" localSheetId="0">#REF!</definedName>
    <definedName name="UG16900100339037">#REF!</definedName>
    <definedName name="UG16900100339039" localSheetId="1">#REF!</definedName>
    <definedName name="UG16900100339039" localSheetId="0">#REF!</definedName>
    <definedName name="UG16900100339039">#REF!</definedName>
    <definedName name="UG16900100339047" localSheetId="1">#REF!</definedName>
    <definedName name="UG16900100339047" localSheetId="0">#REF!</definedName>
    <definedName name="UG16900100339047">#REF!</definedName>
    <definedName name="UG16900100339092" localSheetId="1">#REF!</definedName>
    <definedName name="UG16900100339092" localSheetId="0">#REF!</definedName>
    <definedName name="UG16900100339092">#REF!</definedName>
    <definedName name="UG16900100339093" localSheetId="1">#REF!</definedName>
    <definedName name="UG16900100339093" localSheetId="0">#REF!</definedName>
    <definedName name="UG16900100339093">#REF!</definedName>
    <definedName name="UG16900100339139" localSheetId="1">#REF!</definedName>
    <definedName name="UG16900100339139" localSheetId="0">#REF!</definedName>
    <definedName name="UG16900100339139">#REF!</definedName>
    <definedName name="UG16900100339147" localSheetId="1">#REF!</definedName>
    <definedName name="UG16900100339147" localSheetId="0">#REF!</definedName>
    <definedName name="UG16900100339147">#REF!</definedName>
    <definedName name="UG16901100339046" localSheetId="1">#REF!</definedName>
    <definedName name="UG16901100339046" localSheetId="0">#REF!</definedName>
    <definedName name="UG16901100339046">#REF!</definedName>
    <definedName name="UG16902100339049" localSheetId="1">#REF!</definedName>
    <definedName name="UG16902100339049" localSheetId="0">#REF!</definedName>
    <definedName name="UG16902100339049">#REF!</definedName>
    <definedName name="UG16903100339091" localSheetId="1">#REF!</definedName>
    <definedName name="UG16903100339091" localSheetId="0">#REF!</definedName>
    <definedName name="UG16903100339091">#REF!</definedName>
    <definedName name="UG16903100459091" localSheetId="1">#REF!</definedName>
    <definedName name="UG16903100459091" localSheetId="0">#REF!</definedName>
    <definedName name="UG16903100459091">#REF!</definedName>
    <definedName name="UG16905100319001" localSheetId="1">#REF!</definedName>
    <definedName name="UG16905100319001" localSheetId="0">#REF!</definedName>
    <definedName name="UG16905100319001">#REF!</definedName>
    <definedName name="UG16905100319008" localSheetId="1">#REF!</definedName>
    <definedName name="UG16905100319008" localSheetId="0">#REF!</definedName>
    <definedName name="UG16905100319008">#REF!</definedName>
    <definedName name="UG16905156319001" localSheetId="1">#REF!</definedName>
    <definedName name="UG16905156319001" localSheetId="0">#REF!</definedName>
    <definedName name="UG16905156319001">#REF!</definedName>
    <definedName name="UG16905156319003" localSheetId="1">#REF!</definedName>
    <definedName name="UG16905156319003" localSheetId="0">#REF!</definedName>
    <definedName name="UG16905156319003">#REF!</definedName>
    <definedName name="UG16905156319008" localSheetId="1">#REF!</definedName>
    <definedName name="UG16905156319008" localSheetId="0">#REF!</definedName>
    <definedName name="UG16905156319008">#REF!</definedName>
    <definedName name="UG16905156319091" localSheetId="1">#REF!</definedName>
    <definedName name="UG16905156319091" localSheetId="0">#REF!</definedName>
    <definedName name="UG16905156319091">#REF!</definedName>
    <definedName name="UG16905169319001" localSheetId="1">#REF!</definedName>
    <definedName name="UG16905169319001" localSheetId="0">#REF!</definedName>
    <definedName name="UG16905169319001">#REF!</definedName>
    <definedName name="UG16908100339030" localSheetId="1">#REF!</definedName>
    <definedName name="UG16908100339030" localSheetId="0">#REF!</definedName>
    <definedName name="UG16908100339030">#REF!</definedName>
    <definedName name="UG16908100339036" localSheetId="1">#REF!</definedName>
    <definedName name="UG16908100339036" localSheetId="0">#REF!</definedName>
    <definedName name="UG16908100339036">#REF!</definedName>
    <definedName name="UG16908100339037" localSheetId="1">#REF!</definedName>
    <definedName name="UG16908100339037" localSheetId="0">#REF!</definedName>
    <definedName name="UG16908100339037">#REF!</definedName>
    <definedName name="UG16908100339039" localSheetId="1">#REF!</definedName>
    <definedName name="UG16908100339039" localSheetId="0">#REF!</definedName>
    <definedName name="UG16908100339039">#REF!</definedName>
    <definedName name="UG16908100339047" localSheetId="1">#REF!</definedName>
    <definedName name="UG16908100339047" localSheetId="0">#REF!</definedName>
    <definedName name="UG16908100339047">#REF!</definedName>
    <definedName name="UG16908100339092" localSheetId="1">#REF!</definedName>
    <definedName name="UG16908100339092" localSheetId="0">#REF!</definedName>
    <definedName name="UG16908100339092">#REF!</definedName>
    <definedName name="UG16908100339147" localSheetId="1">#REF!</definedName>
    <definedName name="UG16908100339147" localSheetId="0">#REF!</definedName>
    <definedName name="UG16908100339147">#REF!</definedName>
    <definedName name="UG16909100339014" localSheetId="1">#REF!</definedName>
    <definedName name="UG16909100339014" localSheetId="0">#REF!</definedName>
    <definedName name="UG16909100339014">#REF!</definedName>
    <definedName name="UG16909100339036" localSheetId="1">#REF!</definedName>
    <definedName name="UG16909100339036" localSheetId="0">#REF!</definedName>
    <definedName name="UG16909100339036">#REF!</definedName>
    <definedName name="UG16909100339039" localSheetId="1">#REF!</definedName>
    <definedName name="UG16909100339039" localSheetId="0">#REF!</definedName>
    <definedName name="UG16909100339039">#REF!</definedName>
    <definedName name="UG16909100339047" localSheetId="1">#REF!</definedName>
    <definedName name="UG16909100339047" localSheetId="0">#REF!</definedName>
    <definedName name="UG16909100339047">#REF!</definedName>
    <definedName name="UG16910100339008" localSheetId="1">#REF!</definedName>
    <definedName name="UG16910100339008" localSheetId="0">#REF!</definedName>
    <definedName name="UG16910100339008">#REF!</definedName>
    <definedName name="UG16910100339092" localSheetId="1">#REF!</definedName>
    <definedName name="UG16910100339092" localSheetId="0">#REF!</definedName>
    <definedName name="UG16910100339092">#REF!</definedName>
    <definedName name="UG16911100339030" localSheetId="1">#REF!</definedName>
    <definedName name="UG16911100339030" localSheetId="0">#REF!</definedName>
    <definedName name="UG16911100339030">#REF!</definedName>
    <definedName name="UG16911100339037" localSheetId="1">#REF!</definedName>
    <definedName name="UG16911100339037" localSheetId="0">#REF!</definedName>
    <definedName name="UG16911100339037">#REF!</definedName>
    <definedName name="UG16911100339039" localSheetId="1">#REF!</definedName>
    <definedName name="UG16911100339039" localSheetId="0">#REF!</definedName>
    <definedName name="UG16911100339039">#REF!</definedName>
    <definedName name="UG16911100339092" localSheetId="1">#REF!</definedName>
    <definedName name="UG16911100339092" localSheetId="0">#REF!</definedName>
    <definedName name="UG16911100339092">#REF!</definedName>
    <definedName name="UG281111150449052" localSheetId="1">#REF!</definedName>
    <definedName name="UG281111150449052" localSheetId="0">#REF!</definedName>
    <definedName name="UG281111150449052">#REF!</definedName>
    <definedName name="UG281325100319092" localSheetId="1">#REF!</definedName>
    <definedName name="UG281325100319092" localSheetId="0">#REF!</definedName>
    <definedName name="UG281325100319092">#REF!</definedName>
    <definedName name="UG2813794100339036" localSheetId="1">#REF!</definedName>
    <definedName name="UG2813794100339036" localSheetId="0">#REF!</definedName>
    <definedName name="UG2813794100339036">#REF!</definedName>
    <definedName name="UG2813794100339047" localSheetId="1">#REF!</definedName>
    <definedName name="UG2813794100339047" localSheetId="0">#REF!</definedName>
    <definedName name="UG2813794100339047">#REF!</definedName>
    <definedName name="UG2813794100339147" localSheetId="1">#REF!</definedName>
    <definedName name="UG2813794100339147" localSheetId="0">#REF!</definedName>
    <definedName name="UG2813794100339147">#REF!</definedName>
    <definedName name="UG283828100339091" localSheetId="1">#REF!</definedName>
    <definedName name="UG283828100339091" localSheetId="0">#REF!</definedName>
    <definedName name="UG283828100339091">#REF!</definedName>
    <definedName name="UG287257153319092" localSheetId="1">#REF!</definedName>
    <definedName name="UG287257153319092" localSheetId="0">#REF!</definedName>
    <definedName name="UG287257153319092">#REF!</definedName>
    <definedName name="UG287257153339091" localSheetId="1">#REF!</definedName>
    <definedName name="UG287257153339091" localSheetId="0">#REF!</definedName>
    <definedName name="UG287257153339091">#REF!</definedName>
    <definedName name="UG287257153339092" localSheetId="1">#REF!</definedName>
    <definedName name="UG287257153339092" localSheetId="0">#REF!</definedName>
    <definedName name="UG287257153339092">#REF!</definedName>
    <definedName name="UG287299153339092" localSheetId="1">#REF!</definedName>
    <definedName name="UG287299153339092" localSheetId="0">#REF!</definedName>
    <definedName name="UG287299153339092">#REF!</definedName>
    <definedName name="UG28815100319013" localSheetId="1">#REF!</definedName>
    <definedName name="UG28815100319013" localSheetId="0">#REF!</definedName>
    <definedName name="UG28815100319013">#REF!</definedName>
    <definedName name="UG28815100319113" localSheetId="1">#REF!</definedName>
    <definedName name="UG28815100319113" localSheetId="0">#REF!</definedName>
    <definedName name="UG28815100319113">#REF!</definedName>
    <definedName name="UG28816100319008" localSheetId="1">#REF!</definedName>
    <definedName name="UG28816100319008" localSheetId="0">#REF!</definedName>
    <definedName name="UG28816100319008">#REF!</definedName>
    <definedName name="UG28816100319011" localSheetId="1">#REF!</definedName>
    <definedName name="UG28816100319011" localSheetId="0">#REF!</definedName>
    <definedName name="UG28816100319011">#REF!</definedName>
    <definedName name="UG28816100319013" localSheetId="1">#REF!</definedName>
    <definedName name="UG28816100319013" localSheetId="0">#REF!</definedName>
    <definedName name="UG28816100319013">#REF!</definedName>
    <definedName name="UG28816100319016" localSheetId="1">#REF!</definedName>
    <definedName name="UG28816100319016" localSheetId="0">#REF!</definedName>
    <definedName name="UG28816100319016">#REF!</definedName>
    <definedName name="UG28816100319091" localSheetId="1">#REF!</definedName>
    <definedName name="UG28816100319091" localSheetId="0">#REF!</definedName>
    <definedName name="UG28816100319091">#REF!</definedName>
    <definedName name="UG28816100319092" localSheetId="1">#REF!</definedName>
    <definedName name="UG28816100319092" localSheetId="0">#REF!</definedName>
    <definedName name="UG28816100319092">#REF!</definedName>
    <definedName name="UG28816100339014" localSheetId="1">#REF!</definedName>
    <definedName name="UG28816100339014" localSheetId="0">#REF!</definedName>
    <definedName name="UG28816100339014">#REF!</definedName>
    <definedName name="UG28816100339030" localSheetId="1">#REF!</definedName>
    <definedName name="UG28816100339030" localSheetId="0">#REF!</definedName>
    <definedName name="UG28816100339030">#REF!</definedName>
    <definedName name="UG28816100339033" localSheetId="1">#REF!</definedName>
    <definedName name="UG28816100339033" localSheetId="0">#REF!</definedName>
    <definedName name="UG28816100339033">#REF!</definedName>
    <definedName name="UG28816100339036" localSheetId="1">#REF!</definedName>
    <definedName name="UG28816100339036" localSheetId="0">#REF!</definedName>
    <definedName name="UG28816100339036">#REF!</definedName>
    <definedName name="UG28816100339037" localSheetId="1">#REF!</definedName>
    <definedName name="UG28816100339037" localSheetId="0">#REF!</definedName>
    <definedName name="UG28816100339037">#REF!</definedName>
    <definedName name="UG28816100339039" localSheetId="1">#REF!</definedName>
    <definedName name="UG28816100339039" localSheetId="0">#REF!</definedName>
    <definedName name="UG28816100339039">#REF!</definedName>
    <definedName name="UG28816100339047" localSheetId="1">#REF!</definedName>
    <definedName name="UG28816100339047" localSheetId="0">#REF!</definedName>
    <definedName name="UG28816100339047">#REF!</definedName>
    <definedName name="UG28816100339092" localSheetId="1">#REF!</definedName>
    <definedName name="UG28816100339092" localSheetId="0">#REF!</definedName>
    <definedName name="UG28816100339092">#REF!</definedName>
    <definedName name="UG28816100339093" localSheetId="1">#REF!</definedName>
    <definedName name="UG28816100339093" localSheetId="0">#REF!</definedName>
    <definedName name="UG28816100339093">#REF!</definedName>
    <definedName name="UG28816127339039" localSheetId="1">#REF!</definedName>
    <definedName name="UG28816127339039" localSheetId="0">#REF!</definedName>
    <definedName name="UG28816127339039">#REF!</definedName>
    <definedName name="UG28817100339046" localSheetId="1">#REF!</definedName>
    <definedName name="UG28817100339046" localSheetId="0">#REF!</definedName>
    <definedName name="UG28817100339046">#REF!</definedName>
    <definedName name="UG28818100339049" localSheetId="1">#REF!</definedName>
    <definedName name="UG28818100339049" localSheetId="0">#REF!</definedName>
    <definedName name="UG28818100339049">#REF!</definedName>
    <definedName name="UG28819100319008" localSheetId="1">#REF!</definedName>
    <definedName name="UG28819100319008" localSheetId="0">#REF!</definedName>
    <definedName name="UG28819100319008">#REF!</definedName>
    <definedName name="UG28819169319001" localSheetId="1">#REF!</definedName>
    <definedName name="UG28819169319001" localSheetId="0">#REF!</definedName>
    <definedName name="UG28819169319001">#REF!</definedName>
    <definedName name="UG28819169319003" localSheetId="1">#REF!</definedName>
    <definedName name="UG28819169319003" localSheetId="0">#REF!</definedName>
    <definedName name="UG28819169319003">#REF!</definedName>
    <definedName name="UG28819169319091" localSheetId="1">#REF!</definedName>
    <definedName name="UG28819169319091" localSheetId="0">#REF!</definedName>
    <definedName name="UG28819169319091">#REF!</definedName>
    <definedName name="UG28820100339036" localSheetId="1">#REF!</definedName>
    <definedName name="UG28820100339036" localSheetId="0">#REF!</definedName>
    <definedName name="UG28820100339036">#REF!</definedName>
    <definedName name="UG28820100339039" localSheetId="1">#REF!</definedName>
    <definedName name="UG28820100339039" localSheetId="0">#REF!</definedName>
    <definedName name="UG28820100339039">#REF!</definedName>
    <definedName name="UG28820100339047" localSheetId="1">#REF!</definedName>
    <definedName name="UG28820100339047" localSheetId="0">#REF!</definedName>
    <definedName name="UG28820100339047">#REF!</definedName>
    <definedName name="UG28820100339092" localSheetId="1">#REF!</definedName>
    <definedName name="UG28820100339092" localSheetId="0">#REF!</definedName>
    <definedName name="UG28820100339092">#REF!</definedName>
    <definedName name="UG28821100339036" localSheetId="1">#REF!</definedName>
    <definedName name="UG28821100339036" localSheetId="0">#REF!</definedName>
    <definedName name="UG28821100339036">#REF!</definedName>
    <definedName name="UG28855100339039" localSheetId="1">#REF!</definedName>
    <definedName name="UG28855100339039" localSheetId="0">#REF!</definedName>
    <definedName name="UG28855100339039">#REF!</definedName>
    <definedName name="UG28855100339092" localSheetId="1">#REF!</definedName>
    <definedName name="UG28855100339092" localSheetId="0">#REF!</definedName>
    <definedName name="UG28855100339092">#REF!</definedName>
    <definedName name="UG28855100449052" localSheetId="1">#REF!</definedName>
    <definedName name="UG28855100449052" localSheetId="0">#REF!</definedName>
    <definedName name="UG28855100449052">#REF!</definedName>
    <definedName name="UG28856100339039" localSheetId="1">#REF!</definedName>
    <definedName name="UG28856100339039" localSheetId="0">#REF!</definedName>
    <definedName name="UG28856100339039">#REF!</definedName>
    <definedName name="UG28857100339008" localSheetId="1">#REF!</definedName>
    <definedName name="UG28857100339008" localSheetId="0">#REF!</definedName>
    <definedName name="UG28857100339008">#REF!</definedName>
    <definedName name="UG28859100339030" localSheetId="1">#REF!</definedName>
    <definedName name="UG28859100339030" localSheetId="0">#REF!</definedName>
    <definedName name="UG28859100339030">#REF!</definedName>
    <definedName name="UG28859100339036" localSheetId="1">#REF!</definedName>
    <definedName name="UG28859100339036" localSheetId="0">#REF!</definedName>
    <definedName name="UG28859100339036">#REF!</definedName>
    <definedName name="UG28859100339037" localSheetId="1">#REF!</definedName>
    <definedName name="UG28859100339037" localSheetId="0">#REF!</definedName>
    <definedName name="UG28859100339037">#REF!</definedName>
    <definedName name="UG28859100339039" localSheetId="1">#REF!</definedName>
    <definedName name="UG28859100339039" localSheetId="0">#REF!</definedName>
    <definedName name="UG28859100339039">#REF!</definedName>
    <definedName name="UG28899100319013" localSheetId="1">#REF!</definedName>
    <definedName name="UG28899100319013" localSheetId="0">#REF!</definedName>
    <definedName name="UG28899100319013">#REF!</definedName>
    <definedName name="UG28899100319113" localSheetId="1">#REF!</definedName>
    <definedName name="UG28899100319113" localSheetId="0">#REF!</definedName>
    <definedName name="UG28899100319113">#REF!</definedName>
    <definedName name="UG28899100319192" localSheetId="1">#REF!</definedName>
    <definedName name="UG28899100319192" localSheetId="0">#REF!</definedName>
    <definedName name="UG28899100319192">#REF!</definedName>
    <definedName name="UG28900100319008" localSheetId="1">#REF!</definedName>
    <definedName name="UG28900100319008" localSheetId="0">#REF!</definedName>
    <definedName name="UG28900100319008">#REF!</definedName>
    <definedName name="UG28900100319011" localSheetId="1">#REF!</definedName>
    <definedName name="UG28900100319011" localSheetId="0">#REF!</definedName>
    <definedName name="UG28900100319011">#REF!</definedName>
    <definedName name="UG28900100319013" localSheetId="1">#REF!</definedName>
    <definedName name="UG28900100319013" localSheetId="0">#REF!</definedName>
    <definedName name="UG28900100319013">#REF!</definedName>
    <definedName name="UG28900100319016" localSheetId="1">#REF!</definedName>
    <definedName name="UG28900100319016" localSheetId="0">#REF!</definedName>
    <definedName name="UG28900100319016">#REF!</definedName>
    <definedName name="UG28900100319091" localSheetId="1">#REF!</definedName>
    <definedName name="UG28900100319091" localSheetId="0">#REF!</definedName>
    <definedName name="UG28900100319091">#REF!</definedName>
    <definedName name="UG28900100319092" localSheetId="1">#REF!</definedName>
    <definedName name="UG28900100319092" localSheetId="0">#REF!</definedName>
    <definedName name="UG28900100319092">#REF!</definedName>
    <definedName name="UG28900100319094" localSheetId="1">#REF!</definedName>
    <definedName name="UG28900100319094" localSheetId="0">#REF!</definedName>
    <definedName name="UG28900100319094">#REF!</definedName>
    <definedName name="UG28900100319113" localSheetId="1">#REF!</definedName>
    <definedName name="UG28900100319113" localSheetId="0">#REF!</definedName>
    <definedName name="UG28900100319113">#REF!</definedName>
    <definedName name="UG28900100339014" localSheetId="1">#REF!</definedName>
    <definedName name="UG28900100339014" localSheetId="0">#REF!</definedName>
    <definedName name="UG28900100339014">#REF!</definedName>
    <definedName name="UG28900100339030" localSheetId="1">#REF!</definedName>
    <definedName name="UG28900100339030" localSheetId="0">#REF!</definedName>
    <definedName name="UG28900100339030">#REF!</definedName>
    <definedName name="UG28900100339033" localSheetId="1">#REF!</definedName>
    <definedName name="UG28900100339033" localSheetId="0">#REF!</definedName>
    <definedName name="UG28900100339033">#REF!</definedName>
    <definedName name="UG28900100339036" localSheetId="1">#REF!</definedName>
    <definedName name="UG28900100339036" localSheetId="0">#REF!</definedName>
    <definedName name="UG28900100339036">#REF!</definedName>
    <definedName name="UG28900100339037" localSheetId="1">#REF!</definedName>
    <definedName name="UG28900100339037" localSheetId="0">#REF!</definedName>
    <definedName name="UG28900100339037">#REF!</definedName>
    <definedName name="UG28900100339039" localSheetId="1">#REF!</definedName>
    <definedName name="UG28900100339039" localSheetId="0">#REF!</definedName>
    <definedName name="UG28900100339039">#REF!</definedName>
    <definedName name="UG28900100339047" localSheetId="1">#REF!</definedName>
    <definedName name="UG28900100339047" localSheetId="0">#REF!</definedName>
    <definedName name="UG28900100339047">#REF!</definedName>
    <definedName name="UG28900100339092" localSheetId="1">#REF!</definedName>
    <definedName name="UG28900100339092" localSheetId="0">#REF!</definedName>
    <definedName name="UG28900100339092">#REF!</definedName>
    <definedName name="UG28900100339093" localSheetId="1">#REF!</definedName>
    <definedName name="UG28900100339093" localSheetId="0">#REF!</definedName>
    <definedName name="UG28900100339093">#REF!</definedName>
    <definedName name="UG28900100339139" localSheetId="1">#REF!</definedName>
    <definedName name="UG28900100339139" localSheetId="0">#REF!</definedName>
    <definedName name="UG28900100339139">#REF!</definedName>
    <definedName name="UG28900100339147" localSheetId="1">#REF!</definedName>
    <definedName name="UG28900100339147" localSheetId="0">#REF!</definedName>
    <definedName name="UG28900100339147">#REF!</definedName>
    <definedName name="UG28900100449051" localSheetId="1">#REF!</definedName>
    <definedName name="UG28900100449051" localSheetId="0">#REF!</definedName>
    <definedName name="UG28900100449051">#REF!</definedName>
    <definedName name="UG28900100449052" localSheetId="1">#REF!</definedName>
    <definedName name="UG28900100449052" localSheetId="0">#REF!</definedName>
    <definedName name="UG28900100449052">#REF!</definedName>
    <definedName name="UG28901100339046" localSheetId="1">#REF!</definedName>
    <definedName name="UG28901100339046" localSheetId="0">#REF!</definedName>
    <definedName name="UG28901100339046">#REF!</definedName>
    <definedName name="UG28901100339092" localSheetId="1">#REF!</definedName>
    <definedName name="UG28901100339092" localSheetId="0">#REF!</definedName>
    <definedName name="UG28901100339092">#REF!</definedName>
    <definedName name="UG28902100339049" localSheetId="1">#REF!</definedName>
    <definedName name="UG28902100339049" localSheetId="0">#REF!</definedName>
    <definedName name="UG28902100339049">#REF!</definedName>
    <definedName name="UG28902100339092" localSheetId="1">#REF!</definedName>
    <definedName name="UG28902100339092" localSheetId="0">#REF!</definedName>
    <definedName name="UG28902100339092">#REF!</definedName>
    <definedName name="UG28903100319092" localSheetId="1">#REF!</definedName>
    <definedName name="UG28903100319092" localSheetId="0">#REF!</definedName>
    <definedName name="UG28903100319092">#REF!</definedName>
    <definedName name="UG28903100339091" localSheetId="1">#REF!</definedName>
    <definedName name="UG28903100339091" localSheetId="0">#REF!</definedName>
    <definedName name="UG28903100339091">#REF!</definedName>
    <definedName name="UG28903100339092" localSheetId="1">#REF!</definedName>
    <definedName name="UG28903100339092" localSheetId="0">#REF!</definedName>
    <definedName name="UG28903100339092">#REF!</definedName>
    <definedName name="UG28903100459091" localSheetId="1">#REF!</definedName>
    <definedName name="UG28903100459091" localSheetId="0">#REF!</definedName>
    <definedName name="UG28903100459091">#REF!</definedName>
    <definedName name="UG28905100319001" localSheetId="1">#REF!</definedName>
    <definedName name="UG28905100319001" localSheetId="0">#REF!</definedName>
    <definedName name="UG28905100319001">#REF!</definedName>
    <definedName name="UG28905100319008" localSheetId="1">#REF!</definedName>
    <definedName name="UG28905100319008" localSheetId="0">#REF!</definedName>
    <definedName name="UG28905100319008">#REF!</definedName>
    <definedName name="UG28905156319001" localSheetId="1">#REF!</definedName>
    <definedName name="UG28905156319001" localSheetId="0">#REF!</definedName>
    <definedName name="UG28905156319001">#REF!</definedName>
    <definedName name="UG28905156319003" localSheetId="1">#REF!</definedName>
    <definedName name="UG28905156319003" localSheetId="0">#REF!</definedName>
    <definedName name="UG28905156319003">#REF!</definedName>
    <definedName name="UG28905156319008" localSheetId="1">#REF!</definedName>
    <definedName name="UG28905156319008" localSheetId="0">#REF!</definedName>
    <definedName name="UG28905156319008">#REF!</definedName>
    <definedName name="UG28905156319091" localSheetId="1">#REF!</definedName>
    <definedName name="UG28905156319091" localSheetId="0">#REF!</definedName>
    <definedName name="UG28905156319091">#REF!</definedName>
    <definedName name="UG28905156319092" localSheetId="1">#REF!</definedName>
    <definedName name="UG28905156319092" localSheetId="0">#REF!</definedName>
    <definedName name="UG28905156319092">#REF!</definedName>
    <definedName name="UG28905169319001" localSheetId="1">#REF!</definedName>
    <definedName name="UG28905169319001" localSheetId="0">#REF!</definedName>
    <definedName name="UG28905169319001">#REF!</definedName>
    <definedName name="UG28906100339014" localSheetId="1">#REF!</definedName>
    <definedName name="UG28906100339014" localSheetId="0">#REF!</definedName>
    <definedName name="UG28906100339014">#REF!</definedName>
    <definedName name="UG28906100339030" localSheetId="1">#REF!</definedName>
    <definedName name="UG28906100339030" localSheetId="0">#REF!</definedName>
    <definedName name="UG28906100339030">#REF!</definedName>
    <definedName name="UG28906100339033" localSheetId="1">#REF!</definedName>
    <definedName name="UG28906100339033" localSheetId="0">#REF!</definedName>
    <definedName name="UG28906100339033">#REF!</definedName>
    <definedName name="UG28906100339036" localSheetId="1">#REF!</definedName>
    <definedName name="UG28906100339036" localSheetId="0">#REF!</definedName>
    <definedName name="UG28906100339036">#REF!</definedName>
    <definedName name="UG28906100339037" localSheetId="1">#REF!</definedName>
    <definedName name="UG28906100339037" localSheetId="0">#REF!</definedName>
    <definedName name="UG28906100339037">#REF!</definedName>
    <definedName name="UG28906100339039" localSheetId="1">#REF!</definedName>
    <definedName name="UG28906100339039" localSheetId="0">#REF!</definedName>
    <definedName name="UG28906100339039">#REF!</definedName>
    <definedName name="UG28906100339047" localSheetId="1">#REF!</definedName>
    <definedName name="UG28906100339047" localSheetId="0">#REF!</definedName>
    <definedName name="UG28906100339047">#REF!</definedName>
    <definedName name="UG28906100339092" localSheetId="1">#REF!</definedName>
    <definedName name="UG28906100339092" localSheetId="0">#REF!</definedName>
    <definedName name="UG28906100339092">#REF!</definedName>
    <definedName name="UG28906100339093" localSheetId="1">#REF!</definedName>
    <definedName name="UG28906100339093" localSheetId="0">#REF!</definedName>
    <definedName name="UG28906100339093">#REF!</definedName>
    <definedName name="UG28906100339139" localSheetId="1">#REF!</definedName>
    <definedName name="UG28906100339139" localSheetId="0">#REF!</definedName>
    <definedName name="UG28906100339139">#REF!</definedName>
    <definedName name="UG28906100339147" localSheetId="1">#REF!</definedName>
    <definedName name="UG28906100339147" localSheetId="0">#REF!</definedName>
    <definedName name="UG28906100339147">#REF!</definedName>
    <definedName name="UG28906100449052" localSheetId="1">#REF!</definedName>
    <definedName name="UG28906100449052" localSheetId="0">#REF!</definedName>
    <definedName name="UG28906100449052">#REF!</definedName>
    <definedName name="UG28907100339039" localSheetId="1">#REF!</definedName>
    <definedName name="UG28907100339039" localSheetId="0">#REF!</definedName>
    <definedName name="UG28907100339039">#REF!</definedName>
    <definedName name="UG28907100449051" localSheetId="1">#REF!</definedName>
    <definedName name="UG28907100449051" localSheetId="0">#REF!</definedName>
    <definedName name="UG28907100449051">#REF!</definedName>
    <definedName name="UG28907100449052" localSheetId="1">#REF!</definedName>
    <definedName name="UG28907100449052" localSheetId="0">#REF!</definedName>
    <definedName name="UG28907100449052">#REF!</definedName>
    <definedName name="UG28908100339030" localSheetId="1">#REF!</definedName>
    <definedName name="UG28908100339030" localSheetId="0">#REF!</definedName>
    <definedName name="UG28908100339030">#REF!</definedName>
    <definedName name="UG28908100339036" localSheetId="1">#REF!</definedName>
    <definedName name="UG28908100339036" localSheetId="0">#REF!</definedName>
    <definedName name="UG28908100339036">#REF!</definedName>
    <definedName name="UG28908100339037" localSheetId="1">#REF!</definedName>
    <definedName name="UG28908100339037" localSheetId="0">#REF!</definedName>
    <definedName name="UG28908100339037">#REF!</definedName>
    <definedName name="UG28908100339039" localSheetId="1">#REF!</definedName>
    <definedName name="UG28908100339039" localSheetId="0">#REF!</definedName>
    <definedName name="UG28908100339039">#REF!</definedName>
    <definedName name="UG28908100339047" localSheetId="1">#REF!</definedName>
    <definedName name="UG28908100339047" localSheetId="0">#REF!</definedName>
    <definedName name="UG28908100339047">#REF!</definedName>
    <definedName name="UG28908100339092" localSheetId="1">#REF!</definedName>
    <definedName name="UG28908100339092" localSheetId="0">#REF!</definedName>
    <definedName name="UG28908100339092">#REF!</definedName>
    <definedName name="UG28908100339147" localSheetId="1">#REF!</definedName>
    <definedName name="UG28908100339147" localSheetId="0">#REF!</definedName>
    <definedName name="UG28908100339147">#REF!</definedName>
    <definedName name="UG28908100339192" localSheetId="1">#REF!</definedName>
    <definedName name="UG28908100339192" localSheetId="0">#REF!</definedName>
    <definedName name="UG28908100339192">#REF!</definedName>
    <definedName name="UG28908100449051" localSheetId="1">#REF!</definedName>
    <definedName name="UG28908100449051" localSheetId="0">#REF!</definedName>
    <definedName name="UG28908100449051">#REF!</definedName>
    <definedName name="UG28908100449052" localSheetId="1">#REF!</definedName>
    <definedName name="UG28908100449052" localSheetId="0">#REF!</definedName>
    <definedName name="UG28908100449052">#REF!</definedName>
    <definedName name="UG28909100339014" localSheetId="1">#REF!</definedName>
    <definedName name="UG28909100339014" localSheetId="0">#REF!</definedName>
    <definedName name="UG28909100339014">#REF!</definedName>
    <definedName name="UG28909100339036" localSheetId="1">#REF!</definedName>
    <definedName name="UG28909100339036" localSheetId="0">#REF!</definedName>
    <definedName name="UG28909100339036">#REF!</definedName>
    <definedName name="UG28909100339039" localSheetId="1">#REF!</definedName>
    <definedName name="UG28909100339039" localSheetId="0">#REF!</definedName>
    <definedName name="UG28909100339039">#REF!</definedName>
    <definedName name="UG28909100339047" localSheetId="1">#REF!</definedName>
    <definedName name="UG28909100339047" localSheetId="0">#REF!</definedName>
    <definedName name="UG28909100339047">#REF!</definedName>
    <definedName name="UG28909100339139" localSheetId="1">#REF!</definedName>
    <definedName name="UG28909100339139" localSheetId="0">#REF!</definedName>
    <definedName name="UG28909100339139">#REF!</definedName>
    <definedName name="UG28909100339147" localSheetId="1">#REF!</definedName>
    <definedName name="UG28909100339147" localSheetId="0">#REF!</definedName>
    <definedName name="UG28909100339147">#REF!</definedName>
    <definedName name="UG28909100449052" localSheetId="1">#REF!</definedName>
    <definedName name="UG28909100449052" localSheetId="0">#REF!</definedName>
    <definedName name="UG28909100449052">#REF!</definedName>
    <definedName name="UG28910100339008" localSheetId="1">#REF!</definedName>
    <definedName name="UG28910100339008" localSheetId="0">#REF!</definedName>
    <definedName name="UG28910100339008">#REF!</definedName>
    <definedName name="UG28910100339092" localSheetId="1">#REF!</definedName>
    <definedName name="UG28910100339092" localSheetId="0">#REF!</definedName>
    <definedName name="UG28910100339092">#REF!</definedName>
    <definedName name="UG28911100339030" localSheetId="1">#REF!</definedName>
    <definedName name="UG28911100339030" localSheetId="0">#REF!</definedName>
    <definedName name="UG28911100339030">#REF!</definedName>
    <definedName name="UG28911100339037" localSheetId="1">#REF!</definedName>
    <definedName name="UG28911100339037" localSheetId="0">#REF!</definedName>
    <definedName name="UG28911100339037">#REF!</definedName>
    <definedName name="UG28911100339039" localSheetId="1">#REF!</definedName>
    <definedName name="UG28911100339039" localSheetId="0">#REF!</definedName>
    <definedName name="UG28911100339039">#REF!</definedName>
    <definedName name="UG28911100339092" localSheetId="1">#REF!</definedName>
    <definedName name="UG28911100339092" localSheetId="0">#REF!</definedName>
    <definedName name="UG28911100339092">#REF!</definedName>
    <definedName name="UG28911100449052" localSheetId="1">#REF!</definedName>
    <definedName name="UG28911100449052" localSheetId="0">#REF!</definedName>
    <definedName name="UG28911100449052">#REF!</definedName>
    <definedName name="V" localSheetId="1">#REF!</definedName>
    <definedName name="V" localSheetId="0">#REF!</definedName>
    <definedName name="V">#REF!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M10" i="1" l="1"/>
  <c r="M13" i="1"/>
  <c r="L14" i="1"/>
  <c r="L15" i="1"/>
  <c r="M16" i="1"/>
  <c r="M22" i="1"/>
  <c r="M23" i="1"/>
  <c r="M24" i="1"/>
  <c r="M25" i="1"/>
  <c r="M26" i="1"/>
  <c r="L27" i="1"/>
  <c r="M27" i="1" s="1"/>
  <c r="M28" i="1"/>
  <c r="L29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K62" i="2" l="1"/>
  <c r="K59" i="2"/>
  <c r="K58" i="2"/>
  <c r="K57" i="2"/>
  <c r="K56" i="2"/>
  <c r="K55" i="2"/>
  <c r="K52" i="2"/>
  <c r="K51" i="2"/>
  <c r="K49" i="2"/>
  <c r="K48" i="2"/>
  <c r="K47" i="2"/>
  <c r="K40" i="2"/>
  <c r="K37" i="2"/>
  <c r="K36" i="2"/>
  <c r="K35" i="2"/>
  <c r="K31" i="2"/>
  <c r="K30" i="2"/>
  <c r="K77" i="2" s="1"/>
  <c r="K28" i="2"/>
  <c r="K26" i="2"/>
  <c r="K25" i="2"/>
  <c r="K24" i="2"/>
  <c r="K23" i="2"/>
  <c r="K22" i="2"/>
  <c r="K16" i="2"/>
  <c r="K13" i="2"/>
  <c r="J62" i="2"/>
  <c r="J59" i="2"/>
  <c r="J58" i="2"/>
  <c r="J57" i="2"/>
  <c r="J56" i="2"/>
  <c r="J55" i="2"/>
  <c r="J52" i="2"/>
  <c r="J51" i="2"/>
  <c r="J49" i="2"/>
  <c r="J48" i="2"/>
  <c r="J47" i="2"/>
  <c r="J40" i="2"/>
  <c r="J37" i="2"/>
  <c r="J36" i="2"/>
  <c r="J35" i="2"/>
  <c r="J31" i="2"/>
  <c r="J30" i="2"/>
  <c r="J77" i="2" s="1"/>
  <c r="J28" i="2"/>
  <c r="J79" i="2" s="1"/>
  <c r="J26" i="2"/>
  <c r="J25" i="2"/>
  <c r="J24" i="2"/>
  <c r="J23" i="2"/>
  <c r="J22" i="2"/>
  <c r="J16" i="2"/>
  <c r="J13" i="2"/>
  <c r="K10" i="2"/>
  <c r="J10" i="2"/>
  <c r="J73" i="2" s="1"/>
  <c r="K79" i="2"/>
  <c r="K73" i="2"/>
  <c r="I80" i="2"/>
  <c r="H80" i="2"/>
  <c r="G80" i="2"/>
  <c r="F80" i="2"/>
  <c r="E80" i="2"/>
  <c r="I79" i="2"/>
  <c r="I78" i="2"/>
  <c r="I77" i="2"/>
  <c r="K91" i="2"/>
  <c r="J91" i="2"/>
  <c r="I91" i="2"/>
  <c r="P33" i="4"/>
  <c r="O33" i="4"/>
  <c r="N33" i="4"/>
  <c r="I59" i="2"/>
  <c r="I58" i="2"/>
  <c r="I57" i="2"/>
  <c r="I56" i="2"/>
  <c r="I55" i="2"/>
  <c r="I52" i="2"/>
  <c r="I51" i="2"/>
  <c r="I49" i="2"/>
  <c r="I48" i="2"/>
  <c r="I47" i="2"/>
  <c r="I40" i="2"/>
  <c r="I37" i="2"/>
  <c r="I36" i="2"/>
  <c r="I35" i="2"/>
  <c r="I31" i="2"/>
  <c r="I30" i="2"/>
  <c r="I28" i="2"/>
  <c r="I26" i="2"/>
  <c r="I25" i="2"/>
  <c r="I24" i="2"/>
  <c r="I23" i="2"/>
  <c r="I22" i="2"/>
  <c r="I16" i="2"/>
  <c r="I13" i="2"/>
  <c r="I10" i="2"/>
  <c r="M23" i="2"/>
  <c r="M32" i="2"/>
  <c r="M48" i="2"/>
  <c r="M47" i="2"/>
  <c r="M46" i="2"/>
  <c r="M40" i="2"/>
  <c r="M37" i="2"/>
  <c r="M36" i="2"/>
  <c r="M62" i="2"/>
  <c r="M61" i="2"/>
  <c r="M59" i="2"/>
  <c r="M58" i="2"/>
  <c r="M57" i="2"/>
  <c r="M56" i="2"/>
  <c r="M55" i="2"/>
  <c r="M52" i="2"/>
  <c r="M51" i="2"/>
  <c r="M49" i="2"/>
  <c r="M35" i="2"/>
  <c r="M31" i="2"/>
  <c r="M30" i="2"/>
  <c r="M28" i="2"/>
  <c r="M26" i="2"/>
  <c r="M25" i="2"/>
  <c r="M24" i="2"/>
  <c r="M22" i="2"/>
  <c r="M16" i="2"/>
  <c r="M13" i="2"/>
  <c r="M10" i="2"/>
  <c r="K85" i="2" l="1"/>
  <c r="K80" i="2"/>
  <c r="K78" i="2"/>
  <c r="K72" i="2"/>
  <c r="J85" i="2"/>
  <c r="J80" i="2"/>
  <c r="J78" i="2"/>
  <c r="J72" i="2"/>
  <c r="I62" i="2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4"/>
  <c r="I87" i="1"/>
  <c r="K53" i="1"/>
  <c r="K51" i="1"/>
  <c r="K48" i="1"/>
  <c r="K47" i="1"/>
  <c r="K45" i="1"/>
  <c r="K44" i="1"/>
  <c r="K43" i="1"/>
  <c r="K35" i="1"/>
  <c r="K34" i="1"/>
  <c r="K33" i="1"/>
  <c r="K32" i="1"/>
  <c r="K30" i="1"/>
  <c r="K28" i="1"/>
  <c r="K26" i="1"/>
  <c r="K25" i="1"/>
  <c r="K24" i="1"/>
  <c r="K23" i="1"/>
  <c r="K22" i="1"/>
  <c r="K16" i="1"/>
  <c r="K13" i="1"/>
  <c r="K10" i="1"/>
  <c r="J53" i="1"/>
  <c r="J51" i="1"/>
  <c r="J48" i="1"/>
  <c r="J47" i="1"/>
  <c r="J45" i="1"/>
  <c r="J44" i="1"/>
  <c r="J43" i="1"/>
  <c r="J35" i="1"/>
  <c r="J34" i="1"/>
  <c r="J33" i="1"/>
  <c r="J32" i="1"/>
  <c r="J30" i="1"/>
  <c r="J28" i="1"/>
  <c r="J26" i="1"/>
  <c r="J25" i="1"/>
  <c r="J24" i="1"/>
  <c r="J23" i="1"/>
  <c r="J22" i="1"/>
  <c r="J16" i="1"/>
  <c r="J13" i="1"/>
  <c r="J10" i="1"/>
  <c r="I10" i="1"/>
  <c r="K49" i="1"/>
  <c r="J49" i="1"/>
  <c r="I49" i="1"/>
  <c r="P32" i="3"/>
  <c r="O32" i="3"/>
  <c r="N32" i="3"/>
  <c r="P30" i="3"/>
  <c r="K87" i="1" s="1"/>
  <c r="O30" i="3"/>
  <c r="J87" i="1" s="1"/>
  <c r="N30" i="3"/>
  <c r="I53" i="1"/>
  <c r="I51" i="1"/>
  <c r="I48" i="1"/>
  <c r="I47" i="1"/>
  <c r="I45" i="1"/>
  <c r="I44" i="1"/>
  <c r="I43" i="1"/>
  <c r="I35" i="1"/>
  <c r="I34" i="1"/>
  <c r="I33" i="1"/>
  <c r="I32" i="1"/>
  <c r="I30" i="1"/>
  <c r="I28" i="1"/>
  <c r="I26" i="1"/>
  <c r="I25" i="1"/>
  <c r="I24" i="1"/>
  <c r="I23" i="1"/>
  <c r="I22" i="1"/>
  <c r="I16" i="1"/>
  <c r="I13" i="1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I76" i="1" l="1"/>
  <c r="I12" i="1"/>
  <c r="I75" i="1"/>
  <c r="I73" i="1"/>
  <c r="K86" i="2"/>
  <c r="J86" i="2"/>
  <c r="I85" i="2"/>
  <c r="I86" i="2" s="1"/>
  <c r="K83" i="2"/>
  <c r="J83" i="2"/>
  <c r="I83" i="2"/>
  <c r="I73" i="2"/>
  <c r="I72" i="2"/>
  <c r="K21" i="2"/>
  <c r="J21" i="2"/>
  <c r="I21" i="2"/>
  <c r="K12" i="2"/>
  <c r="J12" i="2"/>
  <c r="I12" i="2"/>
  <c r="K81" i="1"/>
  <c r="K82" i="1" s="1"/>
  <c r="J81" i="1"/>
  <c r="J82" i="1" s="1"/>
  <c r="I81" i="1"/>
  <c r="I82" i="1" s="1"/>
  <c r="K79" i="1"/>
  <c r="J79" i="1"/>
  <c r="I79" i="1"/>
  <c r="K76" i="1"/>
  <c r="J76" i="1"/>
  <c r="K75" i="1"/>
  <c r="J75" i="1"/>
  <c r="K74" i="1"/>
  <c r="J74" i="1"/>
  <c r="K73" i="1"/>
  <c r="J73" i="1"/>
  <c r="K69" i="1"/>
  <c r="J69" i="1"/>
  <c r="K68" i="1"/>
  <c r="J68" i="1"/>
  <c r="K21" i="1"/>
  <c r="J21" i="1"/>
  <c r="K12" i="1"/>
  <c r="J12" i="1"/>
  <c r="I67" i="2" l="1"/>
  <c r="J67" i="2"/>
  <c r="K74" i="2"/>
  <c r="I81" i="2"/>
  <c r="K67" i="2"/>
  <c r="I74" i="2"/>
  <c r="J81" i="2"/>
  <c r="J74" i="2"/>
  <c r="K81" i="2"/>
  <c r="K77" i="1"/>
  <c r="K63" i="1"/>
  <c r="J70" i="1"/>
  <c r="K70" i="1"/>
  <c r="J63" i="1"/>
  <c r="J77" i="1"/>
  <c r="I74" i="1"/>
  <c r="I69" i="1"/>
  <c r="I68" i="1"/>
  <c r="I21" i="1"/>
  <c r="I63" i="1" s="1"/>
  <c r="I88" i="2" l="1"/>
  <c r="I93" i="2" s="1"/>
  <c r="K88" i="2"/>
  <c r="K93" i="2" s="1"/>
  <c r="J88" i="2"/>
  <c r="J93" i="2" s="1"/>
  <c r="K84" i="1"/>
  <c r="K89" i="1" s="1"/>
  <c r="J84" i="1"/>
  <c r="J89" i="1" s="1"/>
  <c r="I77" i="1"/>
  <c r="I70" i="1"/>
  <c r="G12" i="1"/>
  <c r="F12" i="1"/>
  <c r="I84" i="1" l="1"/>
  <c r="I89" i="1" s="1"/>
  <c r="H62" i="2"/>
  <c r="H50" i="2"/>
  <c r="H49" i="2"/>
  <c r="H54" i="1" l="1"/>
  <c r="H53" i="1"/>
  <c r="H52" i="1"/>
  <c r="H51" i="1"/>
  <c r="H49" i="1"/>
  <c r="G76" i="1"/>
  <c r="F76" i="1"/>
  <c r="E76" i="1"/>
  <c r="H50" i="1"/>
  <c r="H60" i="2" l="1"/>
  <c r="H16" i="1"/>
  <c r="H13" i="1"/>
  <c r="H10" i="1"/>
  <c r="H12" i="1" s="1"/>
  <c r="H61" i="2" l="1"/>
  <c r="H59" i="2"/>
  <c r="H58" i="2"/>
  <c r="H57" i="2"/>
  <c r="H56" i="2"/>
  <c r="H55" i="2"/>
  <c r="H52" i="2"/>
  <c r="H51" i="2"/>
  <c r="H48" i="2"/>
  <c r="H47" i="2"/>
  <c r="H46" i="2"/>
  <c r="H45" i="2"/>
  <c r="H42" i="2"/>
  <c r="H40" i="2"/>
  <c r="H37" i="2"/>
  <c r="H36" i="2"/>
  <c r="H35" i="2"/>
  <c r="H32" i="2"/>
  <c r="H31" i="2"/>
  <c r="H30" i="2"/>
  <c r="H77" i="2" s="1"/>
  <c r="H28" i="2"/>
  <c r="H79" i="2" s="1"/>
  <c r="H26" i="2"/>
  <c r="H25" i="2"/>
  <c r="H24" i="2"/>
  <c r="H23" i="2"/>
  <c r="H22" i="2"/>
  <c r="H16" i="2"/>
  <c r="H13" i="2"/>
  <c r="H11" i="2"/>
  <c r="H10" i="2"/>
  <c r="H48" i="1"/>
  <c r="H47" i="1"/>
  <c r="H45" i="1"/>
  <c r="H44" i="1"/>
  <c r="H43" i="1"/>
  <c r="H38" i="1"/>
  <c r="H35" i="1"/>
  <c r="H34" i="1"/>
  <c r="H33" i="1"/>
  <c r="H32" i="1"/>
  <c r="H31" i="1"/>
  <c r="H30" i="1"/>
  <c r="H73" i="1" s="1"/>
  <c r="H28" i="1"/>
  <c r="H75" i="1" s="1"/>
  <c r="H26" i="1"/>
  <c r="H25" i="1"/>
  <c r="H24" i="1"/>
  <c r="H23" i="1"/>
  <c r="H22" i="1"/>
  <c r="H69" i="1"/>
  <c r="H81" i="1"/>
  <c r="H82" i="1" s="1"/>
  <c r="H79" i="1"/>
  <c r="H68" i="1"/>
  <c r="H21" i="1"/>
  <c r="H83" i="2"/>
  <c r="H21" i="2" l="1"/>
  <c r="H76" i="1"/>
  <c r="H73" i="2"/>
  <c r="H78" i="2"/>
  <c r="H72" i="2"/>
  <c r="H74" i="1"/>
  <c r="H70" i="1"/>
  <c r="H85" i="2"/>
  <c r="H86" i="2" s="1"/>
  <c r="H12" i="2"/>
  <c r="H63" i="1"/>
  <c r="H67" i="2" l="1"/>
  <c r="H74" i="2"/>
  <c r="H81" i="2"/>
  <c r="H77" i="1"/>
  <c r="H84" i="1" s="1"/>
  <c r="H88" i="2" l="1"/>
  <c r="G85" i="2"/>
  <c r="G86" i="2" s="1"/>
  <c r="F85" i="2"/>
  <c r="F86" i="2" s="1"/>
  <c r="E85" i="2"/>
  <c r="E86" i="2" s="1"/>
  <c r="G83" i="2"/>
  <c r="F83" i="2"/>
  <c r="E83" i="2"/>
  <c r="G79" i="2"/>
  <c r="F79" i="2"/>
  <c r="E79" i="2"/>
  <c r="G78" i="2"/>
  <c r="F78" i="2"/>
  <c r="E78" i="2"/>
  <c r="G77" i="2"/>
  <c r="F77" i="2"/>
  <c r="E77" i="2"/>
  <c r="G73" i="2"/>
  <c r="F73" i="2"/>
  <c r="E73" i="2"/>
  <c r="G72" i="2"/>
  <c r="F72" i="2"/>
  <c r="E72" i="2"/>
  <c r="G21" i="2"/>
  <c r="F21" i="2"/>
  <c r="E21" i="2"/>
  <c r="G12" i="2"/>
  <c r="F12" i="2"/>
  <c r="E12" i="2"/>
  <c r="G81" i="1"/>
  <c r="G82" i="1" s="1"/>
  <c r="F81" i="1"/>
  <c r="F82" i="1" s="1"/>
  <c r="E81" i="1"/>
  <c r="E82" i="1" s="1"/>
  <c r="G79" i="1"/>
  <c r="F79" i="1"/>
  <c r="E79" i="1"/>
  <c r="G75" i="1"/>
  <c r="F75" i="1"/>
  <c r="E75" i="1"/>
  <c r="G74" i="1"/>
  <c r="F74" i="1"/>
  <c r="E74" i="1"/>
  <c r="G73" i="1"/>
  <c r="F73" i="1"/>
  <c r="E73" i="1"/>
  <c r="G69" i="1"/>
  <c r="F69" i="1"/>
  <c r="E69" i="1"/>
  <c r="G68" i="1"/>
  <c r="F68" i="1"/>
  <c r="E68" i="1"/>
  <c r="G21" i="1"/>
  <c r="F21" i="1"/>
  <c r="F63" i="1" s="1"/>
  <c r="E21" i="1"/>
  <c r="E12" i="1"/>
  <c r="G63" i="1" l="1"/>
  <c r="F67" i="2"/>
  <c r="G74" i="2"/>
  <c r="E67" i="2"/>
  <c r="G67" i="2"/>
  <c r="F74" i="2"/>
  <c r="F81" i="2"/>
  <c r="E74" i="2"/>
  <c r="E81" i="2"/>
  <c r="G81" i="2"/>
  <c r="F70" i="1"/>
  <c r="E63" i="1"/>
  <c r="E70" i="1"/>
  <c r="G77" i="1"/>
  <c r="G70" i="1"/>
  <c r="F77" i="1"/>
  <c r="E77" i="1"/>
  <c r="F88" i="2" l="1"/>
  <c r="G88" i="2"/>
  <c r="E88" i="2"/>
  <c r="F84" i="1"/>
  <c r="G84" i="1"/>
  <c r="E84" i="1"/>
</calcChain>
</file>

<file path=xl/sharedStrings.xml><?xml version="1.0" encoding="utf-8"?>
<sst xmlns="http://schemas.openxmlformats.org/spreadsheetml/2006/main" count="982" uniqueCount="245">
  <si>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</si>
  <si>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</si>
  <si>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</si>
  <si>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</si>
  <si>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</si>
  <si>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</si>
  <si>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</si>
  <si>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</si>
  <si>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</si>
  <si>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</si>
  <si>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</si>
  <si>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</si>
  <si>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</si>
  <si>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</si>
  <si>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</si>
  <si>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</si>
  <si>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</si>
  <si>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</si>
  <si>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</si>
  <si>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</si>
  <si>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</si>
  <si>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</si>
  <si>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</si>
  <si>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</si>
  <si>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</si>
  <si>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</si>
  <si>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</si>
  <si>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</si>
  <si>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</si>
  <si>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</si>
  <si>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</si>
  <si>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</si>
  <si>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</si>
  <si>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</si>
  <si>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</si>
  <si>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</si>
  <si>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</si>
  <si>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</si>
  <si>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</si>
  <si>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</si>
  <si>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</si>
  <si>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2010</t>
  </si>
  <si>
    <t>ASSISTÊNCIA PRÉ-ESCOLAR AOS DEPENDENTES DOS SERVIDORES E EMPREGADOS</t>
  </si>
  <si>
    <t>2011</t>
  </si>
  <si>
    <t>AUXÍLIO-TRANSPORTE AOS SERVIDORES E EMPREGADOS</t>
  </si>
  <si>
    <t>2012</t>
  </si>
  <si>
    <t>AUXÍLIO-ALIMENTAÇÃO AOS SERVIDORES E EMPREGADOS - PO 0001</t>
  </si>
  <si>
    <t>PASSIVO DE AUXÍLIO-ALIMENTAÇÃO DE MAGISTRADOS - PO 0002</t>
  </si>
  <si>
    <t>00M1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</si>
  <si>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</si>
  <si>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</si>
  <si>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</si>
  <si>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</si>
  <si>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</si>
  <si>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</si>
  <si>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</si>
  <si>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</si>
  <si>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</si>
  <si>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</si>
  <si>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</si>
  <si>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</si>
  <si>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</si>
  <si>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</si>
  <si>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</si>
  <si>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</si>
  <si>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ESTUDOS E PESQUISAS - PO 0006</t>
  </si>
  <si>
    <t>MODERNIZAÇÃO TECNOLÓGICA E GESTÃO DA INFORMAÇÃO NA JF - PO 0008</t>
  </si>
  <si>
    <t>FORMACAO E APERFEICOAMENTO DE MAGISTRADOS - FAM - PO 0009</t>
  </si>
  <si>
    <t>PROJETOS</t>
  </si>
  <si>
    <t>5</t>
  </si>
  <si>
    <t>3600</t>
  </si>
  <si>
    <t>REFORMA DO EDIFÍCIO-SEDE DO TRIBUNAL REGIONAL FEDERAL DA 3. REGIÃO EM SÃO PAULO - SP</t>
  </si>
  <si>
    <t>11RQ</t>
  </si>
  <si>
    <t>REFORMA DO FORUM FEDERAL DE EXECUCOES FISCAIS DE SAO PAULO - SP</t>
  </si>
  <si>
    <t>1O40</t>
  </si>
  <si>
    <t>CONSTRUÇÃO DO EDIFÍCIO-SEDE DA JUSTICA FEDERAL EM MARÍLIA- SP</t>
  </si>
  <si>
    <t>14YM</t>
  </si>
  <si>
    <t>AQUISIÇÃO DE EDIFÍCIO PARA O FÓRUM DE EXECUÇÕES FISCAIS DE SÃO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</si>
  <si>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</si>
  <si>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</si>
  <si>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</si>
  <si>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</si>
  <si>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</si>
  <si>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</si>
  <si>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</si>
  <si>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</si>
  <si>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DESENV. IMPLANT. SIST. PROCESSO JUDICIAL ELETRONICO NA JF - PJE</t>
  </si>
  <si>
    <t>IMPLANTAÇÃO DE  VARAS FEDERAIS - IVF</t>
  </si>
  <si>
    <t>3755</t>
  </si>
  <si>
    <t>13FR</t>
  </si>
  <si>
    <t>REFORMA DO FORUM FEDERAL DE RIBEIRÃO PRETO - SP</t>
  </si>
  <si>
    <t>12S9</t>
  </si>
  <si>
    <t>REFORMA DO FORUM CRIMINAL E PREVIDENCIARIO DE SÃO PAULO - SP</t>
  </si>
  <si>
    <t>14YN</t>
  </si>
  <si>
    <t>158T</t>
  </si>
  <si>
    <t>REFORMA DO JUIZADO ESPECIAL FEDERAL DE SÃO PAULO - SP</t>
  </si>
  <si>
    <t>REFORMA DO FORUM FEDERAL CIVEL DE SÃO PAULO - SP</t>
  </si>
  <si>
    <t>14YO</t>
  </si>
  <si>
    <t>REFORMA DA SEDE ADMINISTRATIVA DA JUSTICA FEDERAL DE SAO PAULO - SP</t>
  </si>
  <si>
    <t>AÇÕES DE INFORMÁTICA - AI - PO 0010</t>
  </si>
  <si>
    <t>Demonstrativo da Execução Orçamentária da Justiça Federal - 2016</t>
  </si>
  <si>
    <t>REFORMA DO FORUM DE SÃO JOSÉ DO RIO PRETO - SP</t>
  </si>
  <si>
    <t>REFORMA DE PRESIDENTE PRUDENTE - SP</t>
  </si>
  <si>
    <t>AJUDA DE CUSTO PARA AUX. MORADIA JUIZES E SERVIDORES</t>
  </si>
  <si>
    <t>RESERVA DE CONTINGENCIA</t>
  </si>
  <si>
    <t>AQUISIÇÃO DE IMÓVEIS PARA FUNCIONAMENTO DO TRIBUNAL REGIONAL FEDERAL DA 3. REGIÃO EM SÃO PAULO - SP - UNIDADE F</t>
  </si>
  <si>
    <t>216H</t>
  </si>
  <si>
    <t>CONSTRUÇÃO DO EDIFÍCIO SEDE DE SOROCABA</t>
  </si>
  <si>
    <t>15FY</t>
  </si>
  <si>
    <t>15FZ</t>
  </si>
  <si>
    <t>ORÇAMENTO FINAL</t>
  </si>
  <si>
    <t>15HF</t>
  </si>
  <si>
    <t>DESPESA     EMPENHADA</t>
  </si>
  <si>
    <t>DESPESA       LIQUIDADA</t>
  </si>
  <si>
    <t>DESPESA                   PAGA</t>
  </si>
  <si>
    <t>CONTA DACO</t>
  </si>
  <si>
    <t>Resolução 195 - 12104</t>
  </si>
  <si>
    <t>Ação Governo</t>
  </si>
  <si>
    <t>Item Informação</t>
  </si>
  <si>
    <t>23</t>
  </si>
  <si>
    <t>25</t>
  </si>
  <si>
    <t>28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</si>
  <si>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</si>
  <si>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</si>
  <si>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</si>
  <si>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</si>
  <si>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</si>
  <si>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</si>
  <si>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</si>
  <si>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APOSENTADORIAS E PENSOES - SERVIDORES CIVIS</t>
  </si>
  <si>
    <t>PESSOAL E ENCARGOS SOCIAIS</t>
  </si>
  <si>
    <t>CONTRIBUICAO DA UNIAO, DE SUAS AUTARQUIAS E FUNDACOES PARA O</t>
  </si>
  <si>
    <t>DESENVOLVIMENTO E IMPLANTACAO DO SISTEMA PROCESSO JUDICIAL E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</si>
  <si>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</si>
  <si>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</si>
  <si>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</si>
  <si>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</si>
  <si>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</si>
  <si>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PESSOAL ATIVO DA UNIAO</t>
  </si>
  <si>
    <t>AJUDA DE CUSTO PARA MORADIA OU AUXILIO-MORADIA A AGENTES PUB</t>
  </si>
  <si>
    <t>COMUNICACAO E DIVULGACAO INSTITUCIONAL</t>
  </si>
  <si>
    <t>REFORMA DO EDIFICIO-SEDE DO TRIBUNAL REGIONAL FEDERAL DA 3.</t>
  </si>
  <si>
    <t>ASSISTENCIA JURIDICA A PESSOAS CARENTES</t>
  </si>
  <si>
    <t>JULGAMENTO DE CAUSAS NA JUSTICA FEDERAL</t>
  </si>
  <si>
    <t>PTRES</t>
  </si>
  <si>
    <t>Plano Orçamentário</t>
  </si>
  <si>
    <t>085396</t>
  </si>
  <si>
    <t>12104</t>
  </si>
  <si>
    <t>02</t>
  </si>
  <si>
    <t>331</t>
  </si>
  <si>
    <t>0569</t>
  </si>
  <si>
    <t>0001</t>
  </si>
  <si>
    <t>AUXILIO-FUNERAL E NATALIDADE DE CIVIS</t>
  </si>
  <si>
    <t>085395</t>
  </si>
  <si>
    <t>09</t>
  </si>
  <si>
    <t>272</t>
  </si>
  <si>
    <t>0089</t>
  </si>
  <si>
    <t>0000</t>
  </si>
  <si>
    <t>085392</t>
  </si>
  <si>
    <t>122</t>
  </si>
  <si>
    <t>CONTRIBUICAO DA UNIAO, DE SUAS AUTARQUIAS E FUNDACOES PARA O CUSTEIO DO REGIME DE PREVIDENCIA DOS SERVIDORES PUBLICOS FEDERAIS</t>
  </si>
  <si>
    <t>107772</t>
  </si>
  <si>
    <t>126</t>
  </si>
  <si>
    <t>DESENVOLVIMENTO E IMPLANTACAO DO SISTEMA PROCESSO JUDICIAL ELETRONICO NA JUSTICA FEDERAL - PJE</t>
  </si>
  <si>
    <t>085400</t>
  </si>
  <si>
    <t>301</t>
  </si>
  <si>
    <t>ASSISTENCIA MEDICA E ODONTOLOGICA DE CIVIS - COMPLEMENTACAO DA UNIAO</t>
  </si>
  <si>
    <t>085397</t>
  </si>
  <si>
    <t>ASSISTENCIA PRE-ESCOLAR AOS DEPENDENTES DOS SERVIDORES CIVIS E DE EMPREGADOS</t>
  </si>
  <si>
    <t>085398</t>
  </si>
  <si>
    <t>AUXILIO-TRANSPORTE - CIVIS</t>
  </si>
  <si>
    <t>085399</t>
  </si>
  <si>
    <t>AUXILIO-ALIMENTACAO DE CIVIS</t>
  </si>
  <si>
    <t>085394</t>
  </si>
  <si>
    <t>110822</t>
  </si>
  <si>
    <t>AJUDA DE CUSTO PARA MORADIA OU AUXILIO-MORADIA A AGENTES PUBLICOS</t>
  </si>
  <si>
    <t>118969</t>
  </si>
  <si>
    <t>MP01</t>
  </si>
  <si>
    <t>MEDIDA PROVISORIA DE JANEIRO DE 2016</t>
  </si>
  <si>
    <t>107472</t>
  </si>
  <si>
    <t>131</t>
  </si>
  <si>
    <t>0002</t>
  </si>
  <si>
    <t>RADIO E TV JUSTICA</t>
  </si>
  <si>
    <t>085402</t>
  </si>
  <si>
    <t>REFORMA DO EDIFICIO-SEDE DO TRIBUNAL REGIONAL FEDERAL DA 3. REGIAO EM SAO PAULO - SP</t>
  </si>
  <si>
    <t>107769</t>
  </si>
  <si>
    <t>061</t>
  </si>
  <si>
    <t>085405</t>
  </si>
  <si>
    <t>CAPACITACAO DE RECURSOS HUMANOS</t>
  </si>
  <si>
    <t>085406</t>
  </si>
  <si>
    <t>0009</t>
  </si>
  <si>
    <t>FORMACAO E APERFEICOAMENTO DE MAGISTRADOS - FAM</t>
  </si>
  <si>
    <t>085407</t>
  </si>
  <si>
    <t>0010</t>
  </si>
  <si>
    <t>ACOES DE INFORMATICA</t>
  </si>
  <si>
    <t>107770</t>
  </si>
  <si>
    <t>JULGAMENTO DE CAUSAS NA JUSTICA FEDERAL - DESPESAS DIVERSAS</t>
  </si>
  <si>
    <t>107774</t>
  </si>
  <si>
    <t>0008</t>
  </si>
  <si>
    <t>MODERNIZACAO TECNOLOGICA E GESTAO DA INFORMACAO NA JUSTICA FEDERAL</t>
  </si>
  <si>
    <t>PTRES SOFI</t>
  </si>
  <si>
    <t>107773</t>
  </si>
  <si>
    <t>107771</t>
  </si>
  <si>
    <t>Resolução 195 - 12101</t>
  </si>
  <si>
    <t>085264</t>
  </si>
  <si>
    <t>12101</t>
  </si>
  <si>
    <t>085263</t>
  </si>
  <si>
    <t>085258</t>
  </si>
  <si>
    <t>REFORMA DO FORUM FEDERAL DE EXECUCOES FISCAIS DE SAO PAULO -</t>
  </si>
  <si>
    <t>085275</t>
  </si>
  <si>
    <t>12S2</t>
  </si>
  <si>
    <t>CONSTRUCAO DO EDIFICIO-SEDE DA JUSTICA FEDERAL EM SOROCABA -</t>
  </si>
  <si>
    <t>128931</t>
  </si>
  <si>
    <t>CONSTRUCAO DO EDIFICIO-SEDE DA JUSTICA FEDERAL EM SOROCABA - SP</t>
  </si>
  <si>
    <t>REFORMA DO FORUM FEDERAL CRIMINAL E PREVIDENCIARIO DE SAO PA</t>
  </si>
  <si>
    <t>085283</t>
  </si>
  <si>
    <t>REFORMA DO FORUM FEDERAL CRIMINAL E PREVIDENCIARIO DE SAO PAULO - SP</t>
  </si>
  <si>
    <t>REFORMA DO FORUM FEDERAL DE RIBEIRAO PRETO - SP</t>
  </si>
  <si>
    <t>085284</t>
  </si>
  <si>
    <t>REFORMA DO FORUM FEDERAL CIVEL DE SAO PAULO - SP</t>
  </si>
  <si>
    <t>085287</t>
  </si>
  <si>
    <t>REFORMA DA SEDE ADMINISTRATIVA DA JUSTICA FEDERAL DE SAO PAU</t>
  </si>
  <si>
    <t>085288</t>
  </si>
  <si>
    <t>REFORMA DO JUIZADO ESPECIAL FEDERAL DE SAO PAULO - SP - 2. E</t>
  </si>
  <si>
    <t>085302</t>
  </si>
  <si>
    <t>REFORMA DO JUIZADO ESPECIAL FEDERAL DE SAO PAULO - SP - 2. ETAPA</t>
  </si>
  <si>
    <t>REFORMA DO FORUM FEDERAL DE PRESIDENTE PRUDENTE - SP</t>
  </si>
  <si>
    <t>107744</t>
  </si>
  <si>
    <t>085268</t>
  </si>
  <si>
    <t>085265</t>
  </si>
  <si>
    <t>085266</t>
  </si>
  <si>
    <t>085267</t>
  </si>
  <si>
    <t>085261</t>
  </si>
  <si>
    <t>118965</t>
  </si>
  <si>
    <t>107754</t>
  </si>
  <si>
    <t>COMUNICACAO E DIVULGACAO INSTITUCIONAL - DESPESAS DIVERSAS</t>
  </si>
  <si>
    <t>085260</t>
  </si>
  <si>
    <t>085311</t>
  </si>
  <si>
    <t>085314</t>
  </si>
  <si>
    <t>0003</t>
  </si>
  <si>
    <t>MODERNIZACAO DE INSTALACOES DA JUSTICA FEDERAL</t>
  </si>
  <si>
    <t>085322</t>
  </si>
  <si>
    <t>096903</t>
  </si>
  <si>
    <t>085321</t>
  </si>
  <si>
    <t>107743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</si>
</sst>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6">
    <xf numFmtId="0" fontId="0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1" fillId="0" borderId="0"/>
  </cellStyleXfs>
  <cellXfs count="201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6" borderId="8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8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justify" vertical="center" wrapText="1"/>
    </xf>
    <xf numFmtId="3" fontId="2" fillId="7" borderId="8" xfId="0" applyNumberFormat="1" applyFont="1" applyFill="1" applyBorder="1" applyAlignment="1">
      <alignment horizontal="right"/>
    </xf>
    <xf numFmtId="0" fontId="7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7" fillId="0" borderId="0" xfId="0" applyFont="1"/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3" fontId="7" fillId="0" borderId="0" xfId="0" applyNumberFormat="1" applyFont="1" applyBorder="1"/>
    <xf numFmtId="3" fontId="3" fillId="2" borderId="12" xfId="0" applyNumberFormat="1" applyFont="1" applyFill="1" applyBorder="1"/>
    <xf numFmtId="3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7" fillId="0" borderId="0" xfId="0" applyNumberFormat="1" applyFont="1"/>
    <xf numFmtId="3" fontId="2" fillId="0" borderId="15" xfId="0" applyNumberFormat="1" applyFont="1" applyFill="1" applyBorder="1"/>
    <xf numFmtId="3" fontId="2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8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3" fontId="2" fillId="0" borderId="24" xfId="0" applyNumberFormat="1" applyFont="1" applyBorder="1"/>
    <xf numFmtId="3" fontId="3" fillId="0" borderId="21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7" xfId="0" applyNumberFormat="1" applyFont="1" applyFill="1" applyBorder="1"/>
    <xf numFmtId="3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10" borderId="30" xfId="0" applyNumberFormat="1" applyFont="1" applyFill="1" applyBorder="1"/>
    <xf numFmtId="49" fontId="2" fillId="0" borderId="0" xfId="0" applyNumberFormat="1" applyFont="1"/>
    <xf numFmtId="49" fontId="7" fillId="0" borderId="0" xfId="0" applyNumberFormat="1" applyFont="1"/>
    <xf numFmtId="49" fontId="2" fillId="11" borderId="2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3" fontId="3" fillId="0" borderId="5" xfId="0" applyNumberFormat="1" applyFont="1" applyFill="1" applyBorder="1"/>
    <xf numFmtId="3" fontId="3" fillId="4" borderId="5" xfId="0" applyNumberFormat="1" applyFont="1" applyFill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0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11" fillId="2" borderId="5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4" borderId="0" xfId="0" applyFont="1" applyFill="1"/>
    <xf numFmtId="49" fontId="0" fillId="4" borderId="0" xfId="0" applyNumberFormat="1" applyFont="1" applyFill="1" applyAlignment="1">
      <alignment wrapText="1"/>
    </xf>
    <xf numFmtId="0" fontId="7" fillId="4" borderId="0" xfId="0" applyFont="1" applyFill="1"/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/>
    <xf numFmtId="0" fontId="4" fillId="4" borderId="0" xfId="0" applyFont="1" applyFill="1"/>
    <xf numFmtId="0" fontId="0" fillId="4" borderId="0" xfId="0" applyFont="1" applyFill="1"/>
    <xf numFmtId="0" fontId="0" fillId="4" borderId="0" xfId="0" applyFont="1" applyFill="1" applyBorder="1"/>
    <xf numFmtId="3" fontId="0" fillId="4" borderId="0" xfId="0" applyNumberFormat="1" applyFont="1" applyFill="1" applyBorder="1"/>
    <xf numFmtId="171" fontId="0" fillId="0" borderId="0" xfId="0" applyNumberFormat="1" applyAlignment="1"/>
    <xf numFmtId="0" fontId="0" fillId="12" borderId="0" xfId="0" applyFill="1"/>
    <xf numFmtId="0" fontId="0" fillId="4" borderId="0" xfId="0" quotePrefix="1" applyFont="1" applyFill="1"/>
    <xf numFmtId="3" fontId="0" fillId="4" borderId="0" xfId="0" applyNumberFormat="1" applyFont="1" applyFill="1"/>
    <xf numFmtId="171" fontId="0" fillId="0" borderId="0" xfId="0" applyNumberFormat="1"/>
    <xf numFmtId="4" fontId="2" fillId="0" borderId="0" xfId="23673" applyNumberFormat="1"/>
    <xf numFmtId="4" fontId="0" fillId="0" borderId="0" xfId="0" applyNumberFormat="1"/>
    <xf numFmtId="0" fontId="0" fillId="0" borderId="0" xfId="0" applyFont="1"/>
    <xf numFmtId="3" fontId="2" fillId="0" borderId="0" xfId="23673" applyNumberFormat="1"/>
    <xf numFmtId="0" fontId="0" fillId="5" borderId="0" xfId="0" quotePrefix="1" applyFont="1" applyFill="1"/>
    <xf numFmtId="0" fontId="0" fillId="5" borderId="0" xfId="0" applyFont="1" applyFill="1"/>
    <xf numFmtId="0" fontId="0" fillId="5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3" fontId="0" fillId="2" borderId="0" xfId="0" applyNumberFormat="1" applyFont="1" applyFill="1" applyBorder="1"/>
    <xf numFmtId="3" fontId="0" fillId="0" borderId="0" xfId="0" applyNumberFormat="1" applyFont="1"/>
    <xf numFmtId="0" fontId="0" fillId="5" borderId="0" xfId="0" quotePrefix="1" applyFont="1" applyFill="1" applyBorder="1"/>
    <xf numFmtId="0" fontId="0" fillId="0" borderId="0" xfId="0" quotePrefix="1" applyFont="1"/>
    <xf numFmtId="0" fontId="3" fillId="2" borderId="2" xfId="0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49" fontId="11" fillId="9" borderId="13" xfId="0" applyNumberFormat="1" applyFont="1" applyFill="1" applyBorder="1" applyAlignment="1">
      <alignment horizontal="left"/>
    </xf>
    <xf numFmtId="49" fontId="11" fillId="9" borderId="22" xfId="0" applyNumberFormat="1" applyFont="1" applyFill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3" fillId="10" borderId="28" xfId="0" applyNumberFormat="1" applyFont="1" applyFill="1" applyBorder="1"/>
    <xf numFmtId="49" fontId="3" fillId="10" borderId="29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11" fillId="9" borderId="14" xfId="0" applyNumberFormat="1" applyFont="1" applyFill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9" borderId="13" xfId="0" applyNumberFormat="1" applyFont="1" applyFill="1" applyBorder="1"/>
    <xf numFmtId="49" fontId="11" fillId="9" borderId="22" xfId="0" applyNumberFormat="1" applyFont="1" applyFill="1" applyBorder="1"/>
    <xf numFmtId="49" fontId="11" fillId="9" borderId="10" xfId="0" applyNumberFormat="1" applyFont="1" applyFill="1" applyBorder="1"/>
    <xf numFmtId="49" fontId="11" fillId="9" borderId="26" xfId="0" applyNumberFormat="1" applyFont="1" applyFill="1" applyBorder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/>
    <xf numFmtId="49" fontId="11" fillId="8" borderId="26" xfId="0" applyNumberFormat="1" applyFont="1" applyFill="1" applyBorder="1"/>
    <xf numFmtId="49" fontId="3" fillId="2" borderId="12" xfId="0" applyNumberFormat="1" applyFont="1" applyFill="1" applyBorder="1" applyAlignment="1">
      <alignment horizontal="right"/>
    </xf>
    <xf numFmtId="49" fontId="11" fillId="8" borderId="13" xfId="0" applyNumberFormat="1" applyFont="1" applyFill="1" applyBorder="1" applyAlignment="1">
      <alignment horizontal="left"/>
    </xf>
    <xf numFmtId="49" fontId="11" fillId="8" borderId="14" xfId="0" applyNumberFormat="1" applyFont="1" applyFill="1" applyBorder="1" applyAlignment="1">
      <alignment horizontal="left"/>
    </xf>
    <xf numFmtId="49" fontId="11" fillId="8" borderId="13" xfId="0" applyNumberFormat="1" applyFont="1" applyFill="1" applyBorder="1"/>
    <xf numFmtId="49" fontId="11" fillId="8" borderId="22" xfId="0" applyNumberFormat="1" applyFont="1" applyFill="1" applyBorder="1"/>
    <xf numFmtId="49" fontId="11" fillId="8" borderId="22" xfId="0" applyNumberFormat="1" applyFont="1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2" fillId="11" borderId="5" xfId="0" applyNumberFormat="1" applyFont="1" applyFill="1" applyBorder="1" applyAlignment="1">
      <alignment horizontal="center" vertical="center" wrapText="1"/>
    </xf>
  </cellXfs>
  <cellStyles count="2506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3" xfId="3709"/>
    <cellStyle name="Normal 10 3 10" xfId="3710"/>
    <cellStyle name="Normal 10 3 11" xfId="3711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3" xfId="16829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6" xfId="19227"/>
    <cellStyle name="Normal 47" xfId="19228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9"/>
  <sheetViews>
    <sheetView showGridLines="0" view="pageBreakPreview" zoomScale="70" zoomScaleNormal="70" zoomScaleSheetLayoutView="70" workbookViewId="0"/>
  </sheetViews>
  <sheetFormatPr defaultColWidth="9.140625" defaultRowHeight="11.25"/>
  <cols>
    <col min="1" max="1" width="11.1406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5703125" style="36" customWidth="1"/>
    <col min="6" max="6" width="23.140625" style="36" customWidth="1"/>
    <col min="7" max="7" width="21" style="36" customWidth="1"/>
    <col min="8" max="11" width="22.140625" style="36" customWidth="1"/>
    <col min="12" max="12" width="12.28515625" style="99" hidden="1" customWidth="1"/>
    <col min="13" max="13" width="14.28515625" style="99" hidden="1" customWidth="1"/>
    <col min="14" max="35" width="0" style="99" hidden="1" customWidth="1"/>
    <col min="36" max="83" width="9.140625" style="99"/>
    <col min="84" max="16384" width="9.140625" style="36"/>
  </cols>
  <sheetData>
    <row r="1" spans="1:83" s="4" customFormat="1" ht="12.75">
      <c r="A1" s="1" t="s">
        <v>0</v>
      </c>
      <c r="B1" s="2"/>
      <c r="C1" s="1"/>
      <c r="D1" s="1"/>
      <c r="E1" s="3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</row>
    <row r="2" spans="1:83" s="4" customFormat="1" ht="12.75">
      <c r="A2" s="1" t="s">
        <v>1</v>
      </c>
      <c r="B2" s="2"/>
      <c r="C2" s="1"/>
      <c r="D2" s="1"/>
      <c r="E2" s="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</row>
    <row r="3" spans="1:83" s="4" customFormat="1" ht="12.75">
      <c r="A3" s="1" t="s">
        <v>2</v>
      </c>
      <c r="B3" s="2"/>
      <c r="C3" s="1"/>
      <c r="D3" s="1"/>
      <c r="E3" s="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</row>
    <row r="4" spans="1:83" s="4" customFormat="1" ht="12.75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</row>
    <row r="5" spans="1:83" s="4" customFormat="1" ht="12.75">
      <c r="A5" s="174" t="s">
        <v>100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</row>
    <row r="6" spans="1:83" s="4" customFormat="1" ht="12.75">
      <c r="A6" s="174" t="s">
        <v>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</row>
    <row r="7" spans="1:83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</row>
    <row r="8" spans="1:83" s="9" customFormat="1" ht="21" customHeight="1">
      <c r="A8" s="145" t="s">
        <v>5</v>
      </c>
      <c r="B8" s="175" t="s">
        <v>6</v>
      </c>
      <c r="C8" s="176"/>
      <c r="D8" s="179" t="s">
        <v>7</v>
      </c>
      <c r="E8" s="181" t="s">
        <v>8</v>
      </c>
      <c r="F8" s="8" t="s">
        <v>9</v>
      </c>
      <c r="G8" s="181" t="s">
        <v>10</v>
      </c>
      <c r="H8" s="145" t="s">
        <v>110</v>
      </c>
      <c r="I8" s="145" t="s">
        <v>112</v>
      </c>
      <c r="J8" s="145" t="s">
        <v>113</v>
      </c>
      <c r="K8" s="145" t="s">
        <v>114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</row>
    <row r="9" spans="1:83" s="9" customFormat="1" ht="37.5" customHeight="1">
      <c r="A9" s="146"/>
      <c r="B9" s="177"/>
      <c r="C9" s="178"/>
      <c r="D9" s="180"/>
      <c r="E9" s="182"/>
      <c r="F9" s="10" t="s">
        <v>11</v>
      </c>
      <c r="G9" s="146"/>
      <c r="H9" s="146"/>
      <c r="I9" s="146"/>
      <c r="J9" s="146"/>
      <c r="K9" s="146"/>
      <c r="L9" s="98" t="s">
        <v>200</v>
      </c>
      <c r="M9" s="98" t="s">
        <v>115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</row>
    <row r="10" spans="1:83" s="16" customFormat="1" ht="24.75" customHeight="1">
      <c r="A10" s="129" t="s">
        <v>12</v>
      </c>
      <c r="B10" s="11" t="s">
        <v>13</v>
      </c>
      <c r="C10" s="12" t="s">
        <v>14</v>
      </c>
      <c r="D10" s="13" t="s">
        <v>15</v>
      </c>
      <c r="E10" s="14">
        <v>74900000</v>
      </c>
      <c r="F10" s="14">
        <v>14149922</v>
      </c>
      <c r="G10" s="14">
        <v>0</v>
      </c>
      <c r="H10" s="14">
        <f>E10+F10+G10</f>
        <v>89049922</v>
      </c>
      <c r="I10" s="14">
        <f>VLOOKUP($M$10,TesGer12104,14,FALSE)</f>
        <v>89013557.409999996</v>
      </c>
      <c r="J10" s="14">
        <f>VLOOKUP(M10,TesGer12104,15,FALSE)</f>
        <v>88999114.930000007</v>
      </c>
      <c r="K10" s="14">
        <f>VLOOKUP(M10,TesGer12104,16,FALSE)</f>
        <v>88761102.140000001</v>
      </c>
      <c r="L10" s="109" t="s">
        <v>153</v>
      </c>
      <c r="M10" s="104" t="str">
        <f>CONCATENATE(B10," ",D10," ",L10)</f>
        <v>0181 1 085395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</row>
    <row r="11" spans="1:83" s="16" customFormat="1" ht="24.75" hidden="1" customHeight="1">
      <c r="A11" s="130"/>
      <c r="B11" s="11" t="s">
        <v>16</v>
      </c>
      <c r="C11" s="17" t="s">
        <v>17</v>
      </c>
      <c r="D11" s="18" t="s">
        <v>15</v>
      </c>
      <c r="E11" s="14"/>
      <c r="F11" s="19"/>
      <c r="G11" s="14"/>
      <c r="H11" s="14"/>
      <c r="I11" s="14"/>
      <c r="J11" s="14"/>
      <c r="K11" s="14"/>
      <c r="L11" s="104"/>
      <c r="M11" s="104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</row>
    <row r="12" spans="1:83" s="16" customFormat="1" ht="24.75" customHeight="1">
      <c r="A12" s="130"/>
      <c r="B12" s="132" t="s">
        <v>18</v>
      </c>
      <c r="C12" s="133"/>
      <c r="D12" s="133"/>
      <c r="E12" s="20">
        <f t="shared" ref="E12:H12" si="0">SUM(E10:E11)</f>
        <v>74900000</v>
      </c>
      <c r="F12" s="20">
        <f t="shared" si="0"/>
        <v>14149922</v>
      </c>
      <c r="G12" s="20">
        <f t="shared" si="0"/>
        <v>0</v>
      </c>
      <c r="H12" s="20">
        <f t="shared" si="0"/>
        <v>89049922</v>
      </c>
      <c r="I12" s="20">
        <f t="shared" ref="I12:K12" si="1">SUM(I10:I11)</f>
        <v>89013557.409999996</v>
      </c>
      <c r="J12" s="20">
        <f t="shared" si="1"/>
        <v>88999114.930000007</v>
      </c>
      <c r="K12" s="20">
        <f t="shared" si="1"/>
        <v>88761102.140000001</v>
      </c>
      <c r="L12" s="104"/>
      <c r="M12" s="104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</row>
    <row r="13" spans="1:83" s="16" customFormat="1" ht="24.75" customHeight="1">
      <c r="A13" s="130"/>
      <c r="B13" s="21" t="s">
        <v>19</v>
      </c>
      <c r="C13" s="22" t="s">
        <v>20</v>
      </c>
      <c r="D13" s="18" t="s">
        <v>15</v>
      </c>
      <c r="E13" s="14">
        <v>335300000</v>
      </c>
      <c r="F13" s="14">
        <v>23839364</v>
      </c>
      <c r="G13" s="14">
        <v>0</v>
      </c>
      <c r="H13" s="14">
        <f>E13+F13+G13</f>
        <v>359139364</v>
      </c>
      <c r="I13" s="14">
        <f>VLOOKUP(M13,TesGer12104,14,FALSE)</f>
        <v>359132134.25</v>
      </c>
      <c r="J13" s="14">
        <f>VLOOKUP(M13,TesGer12104,15,FALSE)</f>
        <v>356503602.25</v>
      </c>
      <c r="K13" s="14">
        <f>VLOOKUP(M13,TesGer12104,16,FALSE)</f>
        <v>356061963.31999999</v>
      </c>
      <c r="L13" s="109" t="s">
        <v>173</v>
      </c>
      <c r="M13" s="104" t="str">
        <f>CONCATENATE(B13," ",D13," ",L13)</f>
        <v>20TP 1 085394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</row>
    <row r="14" spans="1:83" s="16" customFormat="1" ht="46.5" hidden="1" customHeight="1">
      <c r="A14" s="130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04" t="str">
        <f t="shared" ref="L14:L15" si="2">CONCATENATE(B14," ",D14)</f>
        <v>00FK 1</v>
      </c>
      <c r="M14" s="104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</row>
    <row r="15" spans="1:83" s="16" customFormat="1" ht="33.75" hidden="1" customHeight="1">
      <c r="A15" s="130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04" t="str">
        <f t="shared" si="2"/>
        <v>0C04 1</v>
      </c>
      <c r="M15" s="104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</row>
    <row r="16" spans="1:83" s="26" customFormat="1" ht="33.75" customHeight="1">
      <c r="A16" s="130"/>
      <c r="B16" s="21" t="s">
        <v>25</v>
      </c>
      <c r="C16" s="25" t="s">
        <v>26</v>
      </c>
      <c r="D16" s="18" t="s">
        <v>15</v>
      </c>
      <c r="E16" s="14">
        <v>59000000</v>
      </c>
      <c r="F16" s="14">
        <v>4275931</v>
      </c>
      <c r="G16" s="14">
        <v>0</v>
      </c>
      <c r="H16" s="14">
        <f>E16+F16+G16</f>
        <v>63275931</v>
      </c>
      <c r="I16" s="14">
        <f>VLOOKUP(M16,TesGer12104,14,FALSE)</f>
        <v>62812443.189999998</v>
      </c>
      <c r="J16" s="14">
        <f>VLOOKUP(M16,TesGer12104,15,FALSE)</f>
        <v>62387633.119999997</v>
      </c>
      <c r="K16" s="14">
        <f>VLOOKUP(M16,TesGer12104,16,FALSE)</f>
        <v>62387633.119999997</v>
      </c>
      <c r="L16" s="109" t="s">
        <v>158</v>
      </c>
      <c r="M16" s="104" t="str">
        <f>CONCATENATE(B16," ",D16," ",L16)</f>
        <v>09HB 1 085392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</row>
    <row r="17" spans="1:83" s="16" customFormat="1" ht="48.75" hidden="1" customHeight="1">
      <c r="A17" s="130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04"/>
      <c r="M17" s="104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</row>
    <row r="18" spans="1:83" s="16" customFormat="1" ht="33.75" hidden="1" customHeight="1">
      <c r="A18" s="130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04"/>
      <c r="M18" s="104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</row>
    <row r="19" spans="1:83" s="16" customFormat="1" ht="30" hidden="1" customHeight="1">
      <c r="A19" s="130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04"/>
      <c r="M19" s="104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</row>
    <row r="20" spans="1:83" s="26" customFormat="1" ht="45.75" hidden="1" customHeight="1">
      <c r="A20" s="130"/>
      <c r="B20" s="21" t="s">
        <v>33</v>
      </c>
      <c r="C20" s="29" t="s">
        <v>34</v>
      </c>
      <c r="D20" s="18" t="s">
        <v>15</v>
      </c>
      <c r="E20" s="19"/>
      <c r="F20" s="19"/>
      <c r="G20" s="19"/>
      <c r="H20" s="19"/>
      <c r="I20" s="19"/>
      <c r="J20" s="19"/>
      <c r="K20" s="19"/>
      <c r="L20" s="105"/>
      <c r="M20" s="105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</row>
    <row r="21" spans="1:83" s="31" customFormat="1" ht="24.75" customHeight="1">
      <c r="A21" s="131"/>
      <c r="B21" s="134" t="s">
        <v>35</v>
      </c>
      <c r="C21" s="135"/>
      <c r="D21" s="135"/>
      <c r="E21" s="30">
        <f t="shared" ref="E21:F21" si="3">SUM(E13:E20)</f>
        <v>394300000</v>
      </c>
      <c r="F21" s="30">
        <f t="shared" si="3"/>
        <v>28115295</v>
      </c>
      <c r="G21" s="30">
        <f>SUM(G13:G20)</f>
        <v>0</v>
      </c>
      <c r="H21" s="30">
        <f>SUM(H13:H20)</f>
        <v>422415295</v>
      </c>
      <c r="I21" s="30">
        <f>SUM(I13:I20)</f>
        <v>421944577.44</v>
      </c>
      <c r="J21" s="30">
        <f>SUM(J13:J20)</f>
        <v>418891235.37</v>
      </c>
      <c r="K21" s="30">
        <f>SUM(K13:K20)</f>
        <v>418449596.44</v>
      </c>
      <c r="L21" s="105"/>
      <c r="M21" s="105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</row>
    <row r="22" spans="1:83" s="16" customFormat="1" ht="24.75" customHeight="1">
      <c r="A22" s="136" t="s">
        <v>36</v>
      </c>
      <c r="B22" s="139" t="s">
        <v>37</v>
      </c>
      <c r="C22" s="141" t="s">
        <v>38</v>
      </c>
      <c r="D22" s="18" t="s">
        <v>39</v>
      </c>
      <c r="E22" s="15">
        <v>11868480</v>
      </c>
      <c r="F22" s="14">
        <v>946128</v>
      </c>
      <c r="G22" s="14">
        <v>0</v>
      </c>
      <c r="H22" s="14">
        <f>E22+F22+G22</f>
        <v>12814608</v>
      </c>
      <c r="I22" s="14">
        <f>VLOOKUP(M22,TesGer12104,14,FALSE)</f>
        <v>12814608</v>
      </c>
      <c r="J22" s="14">
        <f>VLOOKUP(M22,TesGer12104,15,FALSE)</f>
        <v>12666257.57</v>
      </c>
      <c r="K22" s="14">
        <f>VLOOKUP(M22,TesGer12104,16,FALSE)</f>
        <v>12666257.57</v>
      </c>
      <c r="L22" s="109" t="s">
        <v>164</v>
      </c>
      <c r="M22" s="104" t="str">
        <f t="shared" ref="M22:M49" si="4">CONCATENATE(B22," ",D22," ",L22)</f>
        <v>2004 3 085400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</row>
    <row r="23" spans="1:83" s="16" customFormat="1" ht="24.75" customHeight="1">
      <c r="A23" s="137"/>
      <c r="B23" s="140"/>
      <c r="C23" s="142"/>
      <c r="D23" s="18" t="s">
        <v>40</v>
      </c>
      <c r="E23" s="14">
        <v>15000</v>
      </c>
      <c r="F23" s="14">
        <v>0</v>
      </c>
      <c r="G23" s="14">
        <v>0</v>
      </c>
      <c r="H23" s="14">
        <f>E23+F23+G23</f>
        <v>15000</v>
      </c>
      <c r="I23" s="14">
        <f>VLOOKUP(M23,TesGer12104,14,FALSE)</f>
        <v>11150</v>
      </c>
      <c r="J23" s="14">
        <f>VLOOKUP(M23,TesGer12104,15,FALSE)</f>
        <v>0</v>
      </c>
      <c r="K23" s="14">
        <f>VLOOKUP(M23,TesGer12104,16,FALSE)</f>
        <v>0</v>
      </c>
      <c r="L23" s="109" t="s">
        <v>164</v>
      </c>
      <c r="M23" s="104" t="str">
        <f>CONCATENATE(B22," ",D23," ",L23)</f>
        <v>2004 4 085400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</row>
    <row r="24" spans="1:83" s="16" customFormat="1" ht="24.75" customHeight="1">
      <c r="A24" s="137"/>
      <c r="B24" s="21" t="s">
        <v>41</v>
      </c>
      <c r="C24" s="32" t="s">
        <v>42</v>
      </c>
      <c r="D24" s="18" t="s">
        <v>39</v>
      </c>
      <c r="E24" s="14">
        <v>1812576</v>
      </c>
      <c r="F24" s="14">
        <v>168317</v>
      </c>
      <c r="G24" s="14">
        <v>0</v>
      </c>
      <c r="H24" s="14">
        <f>E24+F24+G24</f>
        <v>1980893</v>
      </c>
      <c r="I24" s="14">
        <f>VLOOKUP(M24,TesGer12104,14,FALSE)</f>
        <v>1980867.72</v>
      </c>
      <c r="J24" s="14">
        <f>VLOOKUP(M24,TesGer12104,15,FALSE)</f>
        <v>1952384.05</v>
      </c>
      <c r="K24" s="14">
        <f>VLOOKUP(M24,TesGer12104,16,FALSE)</f>
        <v>1952384.05</v>
      </c>
      <c r="L24" s="109" t="s">
        <v>167</v>
      </c>
      <c r="M24" s="104" t="str">
        <f t="shared" si="4"/>
        <v>2010 3 085397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</row>
    <row r="25" spans="1:83" s="16" customFormat="1" ht="24.75" customHeight="1">
      <c r="A25" s="137"/>
      <c r="B25" s="21" t="s">
        <v>43</v>
      </c>
      <c r="C25" s="33" t="s">
        <v>44</v>
      </c>
      <c r="D25" s="18" t="s">
        <v>39</v>
      </c>
      <c r="E25" s="14">
        <v>1111000</v>
      </c>
      <c r="F25" s="14">
        <v>51484</v>
      </c>
      <c r="G25" s="14">
        <v>0</v>
      </c>
      <c r="H25" s="14">
        <f>E25+F25+G25</f>
        <v>1162484</v>
      </c>
      <c r="I25" s="14">
        <f>VLOOKUP(M25,TesGer12104,14,FALSE)</f>
        <v>1127547.58</v>
      </c>
      <c r="J25" s="14">
        <f>VLOOKUP(M25,TesGer12104,15,FALSE)</f>
        <v>1112003.58</v>
      </c>
      <c r="K25" s="14">
        <f>VLOOKUP(M25,TesGer12104,16,FALSE)</f>
        <v>1112003.58</v>
      </c>
      <c r="L25" s="109" t="s">
        <v>169</v>
      </c>
      <c r="M25" s="104" t="str">
        <f t="shared" si="4"/>
        <v>2011 3 085398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</row>
    <row r="26" spans="1:83" s="16" customFormat="1" ht="24.75" customHeight="1">
      <c r="A26" s="137"/>
      <c r="B26" s="139" t="s">
        <v>45</v>
      </c>
      <c r="C26" s="33" t="s">
        <v>46</v>
      </c>
      <c r="D26" s="18" t="s">
        <v>39</v>
      </c>
      <c r="E26" s="14">
        <v>17565216</v>
      </c>
      <c r="F26" s="14">
        <v>716255</v>
      </c>
      <c r="G26" s="14">
        <v>0</v>
      </c>
      <c r="H26" s="14">
        <f>E26+F26+G26</f>
        <v>18281471</v>
      </c>
      <c r="I26" s="14">
        <f>VLOOKUP(M26,TesGer12104,14,FALSE)</f>
        <v>18178856.530000001</v>
      </c>
      <c r="J26" s="14">
        <f>VLOOKUP(M26,TesGer12104,15,FALSE)</f>
        <v>18171070.719999999</v>
      </c>
      <c r="K26" s="14">
        <f>VLOOKUP(M26,TesGer12104,16,FALSE)</f>
        <v>18171070.719999999</v>
      </c>
      <c r="L26" s="109" t="s">
        <v>171</v>
      </c>
      <c r="M26" s="104" t="str">
        <f t="shared" si="4"/>
        <v>2012 3 085399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</row>
    <row r="27" spans="1:83" s="16" customFormat="1" ht="12.75" hidden="1" customHeight="1">
      <c r="A27" s="137"/>
      <c r="B27" s="140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04" t="str">
        <f t="shared" ref="L27:L29" si="5">CONCATENATE(B27," ",D27)</f>
        <v xml:space="preserve"> 3</v>
      </c>
      <c r="M27" s="104" t="str">
        <f t="shared" si="4"/>
        <v xml:space="preserve"> 3  3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</row>
    <row r="28" spans="1:83" s="16" customFormat="1" ht="24.75" customHeight="1">
      <c r="A28" s="138"/>
      <c r="B28" s="21" t="s">
        <v>48</v>
      </c>
      <c r="C28" s="33" t="s">
        <v>49</v>
      </c>
      <c r="D28" s="18" t="s">
        <v>39</v>
      </c>
      <c r="E28" s="14">
        <v>218284</v>
      </c>
      <c r="F28" s="14">
        <v>0</v>
      </c>
      <c r="G28" s="14">
        <v>0</v>
      </c>
      <c r="H28" s="14">
        <f>E28+F28+G28</f>
        <v>218284</v>
      </c>
      <c r="I28" s="14">
        <f>VLOOKUP(M28,TesGer12104,14,FALSE)</f>
        <v>115145.45</v>
      </c>
      <c r="J28" s="14">
        <f>VLOOKUP(M28,TesGer12104,15,FALSE)</f>
        <v>115145.45</v>
      </c>
      <c r="K28" s="14">
        <f>VLOOKUP(M28,TesGer12104,16,FALSE)</f>
        <v>115145.45</v>
      </c>
      <c r="L28" s="109" t="s">
        <v>146</v>
      </c>
      <c r="M28" s="104" t="str">
        <f t="shared" si="4"/>
        <v>00M1 3 085396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</row>
    <row r="29" spans="1:83" s="16" customFormat="1" ht="91.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04" t="str">
        <f t="shared" si="5"/>
        <v>0536 3</v>
      </c>
      <c r="M29" s="104" t="str">
        <f t="shared" si="4"/>
        <v>0536 3 0536 3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</row>
    <row r="30" spans="1:83" s="16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15000</v>
      </c>
      <c r="F30" s="14">
        <v>0</v>
      </c>
      <c r="G30" s="14">
        <v>0</v>
      </c>
      <c r="H30" s="14">
        <f t="shared" ref="H30:H35" si="6">E30+F30+G30</f>
        <v>15000</v>
      </c>
      <c r="I30" s="14">
        <f>VLOOKUP(M30,TesGer12104,14,FALSE)</f>
        <v>528.12</v>
      </c>
      <c r="J30" s="14">
        <f>VLOOKUP(M30,TesGer12104,15,FALSE)</f>
        <v>528.12</v>
      </c>
      <c r="K30" s="14">
        <f>VLOOKUP(M30,TesGer12104,16,FALSE)</f>
        <v>528.12</v>
      </c>
      <c r="L30" s="109" t="s">
        <v>185</v>
      </c>
      <c r="M30" s="104" t="str">
        <f t="shared" si="4"/>
        <v>4224 3 107769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</row>
    <row r="31" spans="1:83" s="16" customFormat="1" ht="25.5" customHeight="1">
      <c r="A31" s="152" t="s">
        <v>56</v>
      </c>
      <c r="B31" s="139" t="s">
        <v>57</v>
      </c>
      <c r="C31" s="89" t="s">
        <v>58</v>
      </c>
      <c r="D31" s="18" t="s">
        <v>39</v>
      </c>
      <c r="E31" s="14">
        <v>9350</v>
      </c>
      <c r="F31" s="14">
        <v>-9350</v>
      </c>
      <c r="G31" s="14">
        <v>0</v>
      </c>
      <c r="H31" s="14">
        <f t="shared" si="6"/>
        <v>0</v>
      </c>
      <c r="I31" s="14">
        <v>0</v>
      </c>
      <c r="J31" s="14">
        <v>0</v>
      </c>
      <c r="K31" s="14">
        <v>0</v>
      </c>
      <c r="L31" s="109" t="s">
        <v>201</v>
      </c>
      <c r="M31" s="104" t="str">
        <f t="shared" si="4"/>
        <v>2549 3 107773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</row>
    <row r="32" spans="1:83" s="16" customFormat="1" ht="26.25" customHeight="1">
      <c r="A32" s="153"/>
      <c r="B32" s="147"/>
      <c r="C32" s="89" t="s">
        <v>59</v>
      </c>
      <c r="D32" s="18" t="s">
        <v>39</v>
      </c>
      <c r="E32" s="14">
        <v>425000</v>
      </c>
      <c r="F32" s="14">
        <v>-77520</v>
      </c>
      <c r="G32" s="14">
        <v>0</v>
      </c>
      <c r="H32" s="14">
        <f t="shared" si="6"/>
        <v>347480</v>
      </c>
      <c r="I32" s="14">
        <f>VLOOKUP(M32,TesGer12104,14,FALSE)</f>
        <v>323455.84000000003</v>
      </c>
      <c r="J32" s="14">
        <f>VLOOKUP(M32,TesGer12104,15,FALSE)</f>
        <v>288893.02</v>
      </c>
      <c r="K32" s="14">
        <f>VLOOKUP(M32,TesGer12104,16,FALSE)</f>
        <v>288893.02</v>
      </c>
      <c r="L32" s="109" t="s">
        <v>179</v>
      </c>
      <c r="M32" s="104" t="str">
        <f>CONCATENATE(B31," ",D32," ",L32)</f>
        <v>2549 3 107472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</row>
    <row r="33" spans="1:83" s="16" customFormat="1" ht="24.75" customHeight="1">
      <c r="A33" s="153"/>
      <c r="B33" s="139" t="s">
        <v>60</v>
      </c>
      <c r="C33" s="141" t="s">
        <v>61</v>
      </c>
      <c r="D33" s="18" t="s">
        <v>39</v>
      </c>
      <c r="E33" s="14">
        <v>40769449</v>
      </c>
      <c r="F33" s="14">
        <v>6679898</v>
      </c>
      <c r="G33" s="14">
        <v>0</v>
      </c>
      <c r="H33" s="14">
        <f t="shared" si="6"/>
        <v>47449347</v>
      </c>
      <c r="I33" s="14">
        <f>VLOOKUP(M33,TesGer12104,14,FALSE)</f>
        <v>46749347</v>
      </c>
      <c r="J33" s="14">
        <f>VLOOKUP(M33,TesGer12104,15,FALSE)</f>
        <v>44115121.609999999</v>
      </c>
      <c r="K33" s="14">
        <f>VLOOKUP(M33,TesGer12104,16,FALSE)</f>
        <v>44115121.609999999</v>
      </c>
      <c r="L33" s="109" t="s">
        <v>195</v>
      </c>
      <c r="M33" s="104" t="str">
        <f t="shared" si="4"/>
        <v>4257 3 107770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</row>
    <row r="34" spans="1:83" s="16" customFormat="1" ht="24.75" customHeight="1">
      <c r="A34" s="153"/>
      <c r="B34" s="147"/>
      <c r="C34" s="150"/>
      <c r="D34" s="18" t="s">
        <v>40</v>
      </c>
      <c r="E34" s="14">
        <v>1289692</v>
      </c>
      <c r="F34" s="14">
        <v>-917098</v>
      </c>
      <c r="G34" s="14">
        <v>0</v>
      </c>
      <c r="H34" s="14">
        <f t="shared" si="6"/>
        <v>372594</v>
      </c>
      <c r="I34" s="14">
        <f>VLOOKUP(M34,TesGer12104,14,FALSE)</f>
        <v>366779.71</v>
      </c>
      <c r="J34" s="14">
        <f>VLOOKUP(M34,TesGer12104,15,FALSE)</f>
        <v>177520.31</v>
      </c>
      <c r="K34" s="14">
        <f>VLOOKUP(M34,TesGer12104,16,FALSE)</f>
        <v>177520.31</v>
      </c>
      <c r="L34" s="109" t="s">
        <v>195</v>
      </c>
      <c r="M34" s="104" t="str">
        <f>CONCATENATE(B33," ",D34," ",L34)</f>
        <v>4257 4 107770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</row>
    <row r="35" spans="1:83" s="16" customFormat="1" ht="24.75" customHeight="1">
      <c r="A35" s="153"/>
      <c r="B35" s="147"/>
      <c r="C35" s="33" t="s">
        <v>62</v>
      </c>
      <c r="D35" s="18" t="s">
        <v>39</v>
      </c>
      <c r="E35" s="14">
        <v>833128</v>
      </c>
      <c r="F35" s="14">
        <v>-631284</v>
      </c>
      <c r="G35" s="14">
        <v>0</v>
      </c>
      <c r="H35" s="14">
        <f t="shared" si="6"/>
        <v>201844</v>
      </c>
      <c r="I35" s="14">
        <f>VLOOKUP(M35,TesGer12104,14,FALSE)</f>
        <v>200978.2</v>
      </c>
      <c r="J35" s="14">
        <f>VLOOKUP(M35,TesGer12104,15,FALSE)</f>
        <v>197878.2</v>
      </c>
      <c r="K35" s="14">
        <f>VLOOKUP(M35,TesGer12104,16,FALSE)</f>
        <v>197878.2</v>
      </c>
      <c r="L35" s="109" t="s">
        <v>187</v>
      </c>
      <c r="M35" s="104" t="str">
        <f>CONCATENATE(B33," ",D35," ",L35)</f>
        <v>4257 3 085405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</row>
    <row r="36" spans="1:83" s="16" customFormat="1" ht="12.75" hidden="1" customHeight="1">
      <c r="A36" s="153"/>
      <c r="B36" s="147"/>
      <c r="C36" s="33"/>
      <c r="D36" s="18" t="s">
        <v>40</v>
      </c>
      <c r="E36" s="14"/>
      <c r="F36" s="14"/>
      <c r="G36" s="14"/>
      <c r="H36" s="14"/>
      <c r="I36" s="14"/>
      <c r="J36" s="14"/>
      <c r="K36" s="14"/>
      <c r="L36" s="104"/>
      <c r="M36" s="104" t="str">
        <f t="shared" si="4"/>
        <v xml:space="preserve"> 4 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</row>
    <row r="37" spans="1:83" s="16" customFormat="1" ht="12.75" hidden="1" customHeight="1">
      <c r="A37" s="153"/>
      <c r="B37" s="147"/>
      <c r="C37" s="151" t="s">
        <v>63</v>
      </c>
      <c r="D37" s="18" t="s">
        <v>39</v>
      </c>
      <c r="E37" s="14"/>
      <c r="F37" s="14"/>
      <c r="G37" s="14"/>
      <c r="H37" s="14"/>
      <c r="I37" s="14"/>
      <c r="J37" s="14"/>
      <c r="K37" s="14"/>
      <c r="L37" s="104"/>
      <c r="M37" s="104" t="str">
        <f t="shared" si="4"/>
        <v xml:space="preserve"> 3 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</row>
    <row r="38" spans="1:83" s="16" customFormat="1" ht="20.25" hidden="1" customHeight="1">
      <c r="A38" s="153"/>
      <c r="B38" s="147"/>
      <c r="C38" s="151"/>
      <c r="D38" s="18" t="s">
        <v>40</v>
      </c>
      <c r="E38" s="14"/>
      <c r="F38" s="14"/>
      <c r="G38" s="14"/>
      <c r="H38" s="14">
        <f>E38+F38+G38</f>
        <v>0</v>
      </c>
      <c r="I38" s="14"/>
      <c r="J38" s="14"/>
      <c r="K38" s="14"/>
      <c r="L38" s="104"/>
      <c r="M38" s="104" t="str">
        <f t="shared" si="4"/>
        <v xml:space="preserve"> 4 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</row>
    <row r="39" spans="1:83" s="16" customFormat="1" ht="15" hidden="1" customHeight="1">
      <c r="A39" s="153"/>
      <c r="B39" s="147"/>
      <c r="C39" s="141" t="s">
        <v>64</v>
      </c>
      <c r="D39" s="18" t="s">
        <v>39</v>
      </c>
      <c r="E39" s="14"/>
      <c r="F39" s="14"/>
      <c r="G39" s="14"/>
      <c r="H39" s="14"/>
      <c r="I39" s="14"/>
      <c r="J39" s="14"/>
      <c r="K39" s="14"/>
      <c r="L39" s="104"/>
      <c r="M39" s="104" t="str">
        <f t="shared" si="4"/>
        <v xml:space="preserve"> 3 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</row>
    <row r="40" spans="1:83" s="16" customFormat="1" ht="12.75" hidden="1" customHeight="1">
      <c r="A40" s="153"/>
      <c r="B40" s="147"/>
      <c r="C40" s="150"/>
      <c r="D40" s="18" t="s">
        <v>40</v>
      </c>
      <c r="E40" s="14"/>
      <c r="F40" s="14"/>
      <c r="G40" s="14"/>
      <c r="H40" s="14"/>
      <c r="I40" s="14"/>
      <c r="J40" s="14"/>
      <c r="K40" s="14"/>
      <c r="L40" s="104"/>
      <c r="M40" s="104" t="str">
        <f t="shared" si="4"/>
        <v xml:space="preserve"> 4 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</row>
    <row r="41" spans="1:83" ht="12.75" hidden="1" customHeight="1">
      <c r="A41" s="153"/>
      <c r="B41" s="147"/>
      <c r="C41" s="143" t="s">
        <v>65</v>
      </c>
      <c r="D41" s="18" t="s">
        <v>39</v>
      </c>
      <c r="E41" s="14"/>
      <c r="F41" s="14"/>
      <c r="G41" s="14"/>
      <c r="H41" s="14"/>
      <c r="I41" s="14"/>
      <c r="J41" s="14"/>
      <c r="K41" s="14"/>
      <c r="L41" s="104"/>
      <c r="M41" s="104" t="str">
        <f t="shared" si="4"/>
        <v xml:space="preserve"> 3 </v>
      </c>
    </row>
    <row r="42" spans="1:83" ht="12.75" hidden="1" customHeight="1">
      <c r="A42" s="153"/>
      <c r="B42" s="147"/>
      <c r="C42" s="144"/>
      <c r="D42" s="18" t="s">
        <v>40</v>
      </c>
      <c r="E42" s="14"/>
      <c r="F42" s="14"/>
      <c r="G42" s="14"/>
      <c r="H42" s="14"/>
      <c r="I42" s="14"/>
      <c r="J42" s="14"/>
      <c r="K42" s="14"/>
      <c r="L42" s="104"/>
      <c r="M42" s="104" t="str">
        <f t="shared" si="4"/>
        <v xml:space="preserve"> 4 </v>
      </c>
    </row>
    <row r="43" spans="1:83" ht="24.75" customHeight="1">
      <c r="A43" s="153"/>
      <c r="B43" s="147"/>
      <c r="C43" s="143" t="s">
        <v>66</v>
      </c>
      <c r="D43" s="18" t="s">
        <v>39</v>
      </c>
      <c r="E43" s="14">
        <v>500000</v>
      </c>
      <c r="F43" s="14">
        <v>-428000</v>
      </c>
      <c r="G43" s="14">
        <v>0</v>
      </c>
      <c r="H43" s="14">
        <f>E43+F43+G43</f>
        <v>72000</v>
      </c>
      <c r="I43" s="14">
        <f>VLOOKUP(M43,TesGer12104,14,FALSE)</f>
        <v>72000</v>
      </c>
      <c r="J43" s="14">
        <f>VLOOKUP(M43,TesGer12104,15,FALSE)</f>
        <v>0</v>
      </c>
      <c r="K43" s="14">
        <f>VLOOKUP(M43,TesGer12104,16,FALSE)</f>
        <v>0</v>
      </c>
      <c r="L43" s="109" t="s">
        <v>197</v>
      </c>
      <c r="M43" s="104" t="str">
        <f>CONCATENATE(B33," ",D43," ",L43)</f>
        <v>4257 3 107774</v>
      </c>
    </row>
    <row r="44" spans="1:83" ht="27.75" customHeight="1">
      <c r="A44" s="153"/>
      <c r="B44" s="147"/>
      <c r="C44" s="144"/>
      <c r="D44" s="18" t="s">
        <v>40</v>
      </c>
      <c r="E44" s="14">
        <v>2521233</v>
      </c>
      <c r="F44" s="14">
        <v>-815733</v>
      </c>
      <c r="G44" s="14">
        <v>0</v>
      </c>
      <c r="H44" s="14">
        <f>E44+F44+G44</f>
        <v>1705500</v>
      </c>
      <c r="I44" s="14">
        <f>VLOOKUP(M44,TesGer12104,14,FALSE)</f>
        <v>1705500</v>
      </c>
      <c r="J44" s="14">
        <f>VLOOKUP(M44,TesGer12104,15,FALSE)</f>
        <v>924000</v>
      </c>
      <c r="K44" s="14">
        <f>VLOOKUP(M44,TesGer12104,16,FALSE)</f>
        <v>924000</v>
      </c>
      <c r="L44" s="109" t="s">
        <v>197</v>
      </c>
      <c r="M44" s="104" t="str">
        <f>CONCATENATE(B33," ",D44," ",L44)</f>
        <v>4257 4 107774</v>
      </c>
    </row>
    <row r="45" spans="1:83" ht="21" customHeight="1">
      <c r="A45" s="153"/>
      <c r="B45" s="147"/>
      <c r="C45" s="143" t="s">
        <v>67</v>
      </c>
      <c r="D45" s="18" t="s">
        <v>39</v>
      </c>
      <c r="E45" s="14">
        <v>549122</v>
      </c>
      <c r="F45" s="14">
        <v>-243000</v>
      </c>
      <c r="G45" s="14">
        <v>0</v>
      </c>
      <c r="H45" s="14">
        <f>E45+F45+G45</f>
        <v>306122</v>
      </c>
      <c r="I45" s="14">
        <f>VLOOKUP(M45,TesGer12104,14,FALSE)</f>
        <v>304527.17</v>
      </c>
      <c r="J45" s="14">
        <f>VLOOKUP(M45,TesGer12104,15,FALSE)</f>
        <v>304527.17</v>
      </c>
      <c r="K45" s="14">
        <f>VLOOKUP(M45,TesGer12104,16,FALSE)</f>
        <v>304527.17</v>
      </c>
      <c r="L45" s="109" t="s">
        <v>189</v>
      </c>
      <c r="M45" s="104" t="str">
        <f>CONCATENATE(B33," ",D45," ",L45)</f>
        <v>4257 3 085406</v>
      </c>
    </row>
    <row r="46" spans="1:83" ht="21" hidden="1" customHeight="1">
      <c r="A46" s="153"/>
      <c r="B46" s="147"/>
      <c r="C46" s="144"/>
      <c r="D46" s="18" t="s">
        <v>40</v>
      </c>
      <c r="E46" s="14"/>
      <c r="F46" s="14"/>
      <c r="G46" s="14"/>
      <c r="H46" s="14"/>
      <c r="I46" s="14"/>
      <c r="J46" s="14"/>
      <c r="K46" s="14"/>
      <c r="L46" s="104"/>
      <c r="M46" s="104" t="str">
        <f t="shared" si="4"/>
        <v xml:space="preserve"> 4 </v>
      </c>
    </row>
    <row r="47" spans="1:83" ht="21" customHeight="1">
      <c r="A47" s="153"/>
      <c r="B47" s="147"/>
      <c r="C47" s="143" t="s">
        <v>99</v>
      </c>
      <c r="D47" s="86" t="s">
        <v>39</v>
      </c>
      <c r="E47" s="14">
        <v>3765421</v>
      </c>
      <c r="F47" s="14">
        <v>500416</v>
      </c>
      <c r="G47" s="14">
        <v>0</v>
      </c>
      <c r="H47" s="14">
        <f t="shared" ref="H47:H54" si="7">E47+F47+G47</f>
        <v>4265837</v>
      </c>
      <c r="I47" s="14">
        <f>VLOOKUP(M47,TesGer12104,14,FALSE)</f>
        <v>4265762.42</v>
      </c>
      <c r="J47" s="14">
        <f>VLOOKUP(M47,TesGer12104,15,FALSE)</f>
        <v>3418780.05</v>
      </c>
      <c r="K47" s="14">
        <f>VLOOKUP(M47,TesGer12104,16,FALSE)</f>
        <v>3418780.05</v>
      </c>
      <c r="L47" s="109" t="s">
        <v>192</v>
      </c>
      <c r="M47" s="104" t="str">
        <f>CONCATENATE(B33," ",D47," ",L47)</f>
        <v>4257 3 085407</v>
      </c>
    </row>
    <row r="48" spans="1:83" ht="21" customHeight="1">
      <c r="A48" s="154"/>
      <c r="B48" s="140"/>
      <c r="C48" s="144"/>
      <c r="D48" s="86" t="s">
        <v>40</v>
      </c>
      <c r="E48" s="14">
        <v>1006896</v>
      </c>
      <c r="F48" s="14">
        <v>-562603</v>
      </c>
      <c r="G48" s="14">
        <v>0</v>
      </c>
      <c r="H48" s="14">
        <f t="shared" si="7"/>
        <v>444293</v>
      </c>
      <c r="I48" s="14">
        <f>VLOOKUP(M48,TesGer12104,14,FALSE)</f>
        <v>444292.17</v>
      </c>
      <c r="J48" s="14">
        <f>VLOOKUP(M48,TesGer12104,15,FALSE)</f>
        <v>36692.44</v>
      </c>
      <c r="K48" s="14">
        <f>VLOOKUP(M48,TesGer12104,16,FALSE)</f>
        <v>36692.44</v>
      </c>
      <c r="L48" s="109" t="s">
        <v>192</v>
      </c>
      <c r="M48" s="104" t="str">
        <f>CONCATENATE(B33," ",D48," ",L48)</f>
        <v>4257 4 085407</v>
      </c>
    </row>
    <row r="49" spans="1:83" ht="21" customHeight="1">
      <c r="A49" s="94"/>
      <c r="B49" s="95" t="s">
        <v>106</v>
      </c>
      <c r="C49" s="91" t="s">
        <v>103</v>
      </c>
      <c r="D49" s="86" t="s">
        <v>39</v>
      </c>
      <c r="E49" s="14">
        <v>52533</v>
      </c>
      <c r="F49" s="14">
        <v>2232467</v>
      </c>
      <c r="G49" s="14">
        <v>0</v>
      </c>
      <c r="H49" s="14">
        <f t="shared" si="7"/>
        <v>2285000</v>
      </c>
      <c r="I49" s="14">
        <f>TesGerTRF3!N32</f>
        <v>2270515.0300000003</v>
      </c>
      <c r="J49" s="14">
        <f>TesGerTRF3!O32</f>
        <v>2270515.0300000003</v>
      </c>
      <c r="K49" s="14">
        <f>TesGerTRF3!P32</f>
        <v>2270515.0300000003</v>
      </c>
      <c r="L49" s="109" t="s">
        <v>174</v>
      </c>
      <c r="M49" s="104" t="str">
        <f t="shared" si="4"/>
        <v>216H 3 110822</v>
      </c>
    </row>
    <row r="50" spans="1:83" ht="21" customHeight="1">
      <c r="A50" s="94"/>
      <c r="B50" s="95"/>
      <c r="C50" s="91" t="s">
        <v>104</v>
      </c>
      <c r="D50" s="86" t="s">
        <v>39</v>
      </c>
      <c r="E50" s="14">
        <v>3280822</v>
      </c>
      <c r="F50" s="14"/>
      <c r="G50" s="14">
        <v>-3280822</v>
      </c>
      <c r="H50" s="14">
        <f t="shared" si="7"/>
        <v>0</v>
      </c>
      <c r="I50" s="14">
        <v>0</v>
      </c>
      <c r="J50" s="14">
        <v>0</v>
      </c>
      <c r="K50" s="14">
        <v>0</v>
      </c>
      <c r="L50" s="104"/>
      <c r="M50" s="104"/>
    </row>
    <row r="51" spans="1:83" ht="24.75" customHeight="1">
      <c r="A51" s="148" t="s">
        <v>68</v>
      </c>
      <c r="B51" s="83" t="s">
        <v>70</v>
      </c>
      <c r="C51" s="84" t="s">
        <v>71</v>
      </c>
      <c r="D51" s="18" t="s">
        <v>40</v>
      </c>
      <c r="E51" s="14">
        <v>3360000</v>
      </c>
      <c r="F51" s="14">
        <v>-3357584</v>
      </c>
      <c r="G51" s="14">
        <v>0</v>
      </c>
      <c r="H51" s="14">
        <f t="shared" si="7"/>
        <v>2416</v>
      </c>
      <c r="I51" s="14">
        <f>VLOOKUP(M51,TesGer12104,14,FALSE)</f>
        <v>2002.1</v>
      </c>
      <c r="J51" s="14">
        <f>VLOOKUP(M51,TesGer12104,15,FALSE)</f>
        <v>2002.1</v>
      </c>
      <c r="K51" s="14">
        <f>VLOOKUP(M51,TesGer12104,16,FALSE)</f>
        <v>2002.1</v>
      </c>
      <c r="L51" s="109" t="s">
        <v>183</v>
      </c>
      <c r="M51" s="104" t="str">
        <f>CONCATENATE(B51," ",D51," ",L51)</f>
        <v>3600 4 085402</v>
      </c>
    </row>
    <row r="52" spans="1:83" ht="32.25" customHeight="1">
      <c r="A52" s="149"/>
      <c r="B52" s="83" t="s">
        <v>111</v>
      </c>
      <c r="C52" s="84" t="s">
        <v>105</v>
      </c>
      <c r="D52" s="18" t="s">
        <v>69</v>
      </c>
      <c r="E52" s="14">
        <v>13100000</v>
      </c>
      <c r="F52" s="14">
        <v>-13100000</v>
      </c>
      <c r="G52" s="14">
        <v>0</v>
      </c>
      <c r="H52" s="14">
        <f t="shared" si="7"/>
        <v>0</v>
      </c>
      <c r="I52" s="14">
        <v>0</v>
      </c>
      <c r="J52" s="14">
        <v>0</v>
      </c>
      <c r="K52" s="14">
        <v>0</v>
      </c>
      <c r="L52" s="109" t="s">
        <v>202</v>
      </c>
      <c r="M52" s="104" t="str">
        <f>CONCATENATE(B52," ",D52," ",L52)</f>
        <v>15HF 5 107771</v>
      </c>
    </row>
    <row r="53" spans="1:83" ht="24.75" customHeight="1">
      <c r="A53" s="37"/>
      <c r="B53" s="139" t="s">
        <v>85</v>
      </c>
      <c r="C53" s="143" t="s">
        <v>86</v>
      </c>
      <c r="D53" s="40" t="s">
        <v>39</v>
      </c>
      <c r="E53" s="14">
        <v>52523</v>
      </c>
      <c r="F53" s="19">
        <v>245675</v>
      </c>
      <c r="G53" s="19">
        <v>0</v>
      </c>
      <c r="H53" s="14">
        <f t="shared" si="7"/>
        <v>298198</v>
      </c>
      <c r="I53" s="14">
        <f>VLOOKUP(M53,TesGer12104,14,FALSE)</f>
        <v>298097.93</v>
      </c>
      <c r="J53" s="14">
        <f>VLOOKUP(M53,TesGer12104,15,FALSE)</f>
        <v>298097.93</v>
      </c>
      <c r="K53" s="14">
        <f>VLOOKUP(M53,TesGer12104,16,FALSE)</f>
        <v>298097.93</v>
      </c>
      <c r="L53" s="109" t="s">
        <v>161</v>
      </c>
      <c r="M53" s="104" t="str">
        <f>CONCATENATE(B53," ",D53," ",L53)</f>
        <v>151W 3 107772</v>
      </c>
    </row>
    <row r="54" spans="1:83" ht="24.75" customHeight="1">
      <c r="A54" s="37"/>
      <c r="B54" s="140"/>
      <c r="C54" s="144"/>
      <c r="D54" s="40" t="s">
        <v>40</v>
      </c>
      <c r="E54" s="14">
        <v>51904</v>
      </c>
      <c r="F54" s="19">
        <v>-51904</v>
      </c>
      <c r="G54" s="19">
        <v>0</v>
      </c>
      <c r="H54" s="14">
        <f t="shared" si="7"/>
        <v>0</v>
      </c>
      <c r="I54" s="14">
        <v>0</v>
      </c>
      <c r="J54" s="14">
        <v>0</v>
      </c>
      <c r="K54" s="14">
        <v>0</v>
      </c>
      <c r="L54" s="109" t="s">
        <v>161</v>
      </c>
      <c r="M54" s="104" t="str">
        <f>CONCATENATE(B53," ",D54," ",L54)</f>
        <v>151W 4 107772</v>
      </c>
    </row>
    <row r="55" spans="1:83" ht="24.75" hidden="1" customHeight="1">
      <c r="A55" s="37"/>
      <c r="B55" s="38"/>
      <c r="C55" s="39"/>
      <c r="D55" s="40"/>
      <c r="E55" s="14"/>
      <c r="F55" s="19"/>
      <c r="G55" s="19"/>
      <c r="H55" s="19"/>
      <c r="I55" s="19"/>
      <c r="J55" s="19"/>
      <c r="K55" s="19"/>
      <c r="L55" s="104"/>
      <c r="M55" s="104"/>
    </row>
    <row r="56" spans="1:83" ht="24.75" hidden="1" customHeight="1">
      <c r="A56" s="37"/>
      <c r="B56" s="38"/>
      <c r="C56" s="39"/>
      <c r="D56" s="40"/>
      <c r="E56" s="14"/>
      <c r="F56" s="19"/>
      <c r="G56" s="19"/>
      <c r="H56" s="19"/>
      <c r="I56" s="19"/>
      <c r="J56" s="19"/>
      <c r="K56" s="19"/>
      <c r="L56" s="104"/>
      <c r="M56" s="104"/>
    </row>
    <row r="57" spans="1:83" ht="24.75" hidden="1" customHeight="1">
      <c r="A57" s="37"/>
      <c r="B57" s="38"/>
      <c r="C57" s="39"/>
      <c r="D57" s="40"/>
      <c r="E57" s="14"/>
      <c r="F57" s="19"/>
      <c r="G57" s="19"/>
      <c r="H57" s="19"/>
      <c r="I57" s="19"/>
      <c r="J57" s="19"/>
      <c r="K57" s="19"/>
      <c r="L57" s="104"/>
      <c r="M57" s="104"/>
    </row>
    <row r="58" spans="1:83" ht="24.75" hidden="1" customHeight="1">
      <c r="A58" s="37"/>
      <c r="B58" s="38"/>
      <c r="C58" s="39"/>
      <c r="D58" s="40"/>
      <c r="E58" s="14"/>
      <c r="F58" s="19"/>
      <c r="G58" s="19"/>
      <c r="H58" s="19"/>
      <c r="I58" s="19"/>
      <c r="J58" s="19"/>
      <c r="K58" s="19"/>
      <c r="L58" s="104"/>
      <c r="M58" s="104"/>
    </row>
    <row r="59" spans="1:83" ht="24.75" hidden="1" customHeight="1">
      <c r="A59" s="37"/>
      <c r="B59" s="38"/>
      <c r="C59" s="39"/>
      <c r="D59" s="40"/>
      <c r="E59" s="14"/>
      <c r="F59" s="19"/>
      <c r="G59" s="19"/>
      <c r="H59" s="19"/>
      <c r="I59" s="19"/>
      <c r="J59" s="19"/>
      <c r="K59" s="19"/>
      <c r="L59" s="104"/>
      <c r="M59" s="104"/>
    </row>
    <row r="60" spans="1:83" ht="24.75" hidden="1" customHeight="1">
      <c r="A60" s="37"/>
      <c r="B60" s="38"/>
      <c r="C60" s="39"/>
      <c r="D60" s="40"/>
      <c r="E60" s="14"/>
      <c r="F60" s="19"/>
      <c r="G60" s="19"/>
      <c r="H60" s="19"/>
      <c r="I60" s="19"/>
      <c r="J60" s="19"/>
      <c r="K60" s="19"/>
      <c r="L60" s="104"/>
      <c r="M60" s="104"/>
    </row>
    <row r="61" spans="1:83" ht="24.75" hidden="1" customHeight="1">
      <c r="A61" s="37"/>
      <c r="B61" s="41"/>
      <c r="C61" s="42"/>
      <c r="D61" s="40"/>
      <c r="E61" s="14"/>
      <c r="F61" s="19"/>
      <c r="G61" s="19"/>
      <c r="H61" s="19"/>
      <c r="I61" s="19"/>
      <c r="J61" s="19"/>
      <c r="K61" s="19"/>
      <c r="L61" s="104"/>
      <c r="M61" s="104"/>
    </row>
    <row r="62" spans="1:83" ht="24.75" hidden="1" customHeight="1">
      <c r="A62" s="34"/>
      <c r="B62" s="43"/>
      <c r="C62" s="42"/>
      <c r="D62" s="40"/>
      <c r="E62" s="14"/>
      <c r="F62" s="19"/>
      <c r="G62" s="19"/>
      <c r="H62" s="19"/>
      <c r="I62" s="19"/>
      <c r="J62" s="19"/>
      <c r="K62" s="19"/>
      <c r="L62" s="104"/>
      <c r="M62" s="104"/>
    </row>
    <row r="63" spans="1:83" s="45" customFormat="1" ht="20.25" customHeight="1">
      <c r="A63" s="163"/>
      <c r="B63" s="164"/>
      <c r="C63" s="164"/>
      <c r="D63" s="164"/>
      <c r="E63" s="44">
        <f>SUM(E10:E62)-E12-E21</f>
        <v>573372629</v>
      </c>
      <c r="F63" s="44">
        <f>SUM(F10:F62)-F12-F21</f>
        <v>33611781</v>
      </c>
      <c r="G63" s="44">
        <f>SUM(G10:G62)-G12-G21</f>
        <v>-3280822</v>
      </c>
      <c r="H63" s="44">
        <f>SUM(H10:H62)-H12-H21</f>
        <v>603703588</v>
      </c>
      <c r="I63" s="44">
        <f t="shared" ref="I63:K63" si="8">SUM(I10:I62)-I12-I21</f>
        <v>602190095.82000041</v>
      </c>
      <c r="J63" s="44">
        <f t="shared" si="8"/>
        <v>593941767.64999998</v>
      </c>
      <c r="K63" s="44">
        <f t="shared" si="8"/>
        <v>593262115.93000031</v>
      </c>
      <c r="L63" s="106"/>
      <c r="M63" s="106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</row>
    <row r="64" spans="1:83" s="47" customFormat="1" ht="20.25" customHeight="1">
      <c r="A64" s="165"/>
      <c r="B64" s="165"/>
      <c r="C64" s="165"/>
      <c r="D64" s="165"/>
      <c r="E64" s="46"/>
      <c r="F64" s="46"/>
      <c r="G64" s="46"/>
      <c r="H64" s="46"/>
      <c r="I64" s="46"/>
      <c r="J64" s="46"/>
      <c r="K64" s="46"/>
      <c r="L64" s="106"/>
      <c r="M64" s="106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</row>
    <row r="65" spans="1:83" s="47" customFormat="1" ht="12.75">
      <c r="A65" s="48"/>
      <c r="B65" s="48"/>
      <c r="C65" s="48"/>
      <c r="D65" s="48"/>
      <c r="E65" s="49"/>
      <c r="F65" s="49"/>
      <c r="G65" s="49"/>
      <c r="H65" s="49"/>
      <c r="I65" s="49"/>
      <c r="J65" s="49"/>
      <c r="K65" s="49"/>
      <c r="L65" s="106"/>
      <c r="M65" s="106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</row>
    <row r="66" spans="1:83" s="45" customFormat="1" ht="12.75">
      <c r="C66" s="50"/>
      <c r="D66" s="50"/>
      <c r="E66" s="51"/>
      <c r="F66" s="51"/>
      <c r="G66" s="51"/>
      <c r="H66" s="51"/>
      <c r="I66" s="51"/>
      <c r="J66" s="51"/>
      <c r="K66" s="51"/>
      <c r="L66" s="106"/>
      <c r="M66" s="106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</row>
    <row r="67" spans="1:83" s="52" customFormat="1" ht="12.75">
      <c r="C67" s="155" t="s">
        <v>12</v>
      </c>
      <c r="D67" s="166"/>
      <c r="E67" s="53"/>
      <c r="F67" s="53"/>
      <c r="G67" s="53"/>
      <c r="H67" s="53"/>
      <c r="I67" s="53"/>
      <c r="J67" s="53"/>
      <c r="K67" s="53"/>
      <c r="L67" s="110"/>
      <c r="M67" s="110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</row>
    <row r="68" spans="1:83" s="52" customFormat="1" ht="12.75">
      <c r="C68" s="161" t="s">
        <v>78</v>
      </c>
      <c r="D68" s="167"/>
      <c r="E68" s="54">
        <f>SUM(E13:E20)</f>
        <v>394300000</v>
      </c>
      <c r="F68" s="54">
        <f>SUM(F13:F20)</f>
        <v>28115295</v>
      </c>
      <c r="G68" s="54">
        <f>SUM(G13:G20)</f>
        <v>0</v>
      </c>
      <c r="H68" s="54">
        <f>SUM(H13:H20)</f>
        <v>422415295</v>
      </c>
      <c r="I68" s="54">
        <f t="shared" ref="I68:K68" si="9">SUM(I13:I20)</f>
        <v>421944577.44</v>
      </c>
      <c r="J68" s="54">
        <f t="shared" si="9"/>
        <v>418891235.37</v>
      </c>
      <c r="K68" s="54">
        <f t="shared" si="9"/>
        <v>418449596.44</v>
      </c>
      <c r="L68" s="110"/>
      <c r="M68" s="110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</row>
    <row r="69" spans="1:83" s="52" customFormat="1" ht="12.75">
      <c r="C69" s="161" t="s">
        <v>79</v>
      </c>
      <c r="D69" s="167"/>
      <c r="E69" s="54">
        <f>SUM(E10:E11)</f>
        <v>74900000</v>
      </c>
      <c r="F69" s="54">
        <f>SUM(F10:F11)</f>
        <v>14149922</v>
      </c>
      <c r="G69" s="54">
        <f>SUM(G10:G11)</f>
        <v>0</v>
      </c>
      <c r="H69" s="54">
        <f>SUM(H10:H11)</f>
        <v>89049922</v>
      </c>
      <c r="I69" s="54">
        <f t="shared" ref="I69:K69" si="10">SUM(I10:I11)</f>
        <v>89013557.409999996</v>
      </c>
      <c r="J69" s="54">
        <f t="shared" si="10"/>
        <v>88999114.930000007</v>
      </c>
      <c r="K69" s="54">
        <f t="shared" si="10"/>
        <v>88761102.140000001</v>
      </c>
      <c r="L69" s="110"/>
      <c r="M69" s="110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</row>
    <row r="70" spans="1:83" ht="12.75">
      <c r="C70" s="157" t="s">
        <v>80</v>
      </c>
      <c r="D70" s="168"/>
      <c r="E70" s="55">
        <f t="shared" ref="E70:G70" si="11">SUM(E68:E69)</f>
        <v>469200000</v>
      </c>
      <c r="F70" s="55">
        <f t="shared" si="11"/>
        <v>42265217</v>
      </c>
      <c r="G70" s="55">
        <f t="shared" si="11"/>
        <v>0</v>
      </c>
      <c r="H70" s="55">
        <f t="shared" ref="H70" si="12">SUM(H68:H69)</f>
        <v>511465217</v>
      </c>
      <c r="I70" s="55">
        <f t="shared" ref="I70:K70" si="13">SUM(I68:I69)</f>
        <v>510958134.85000002</v>
      </c>
      <c r="J70" s="55">
        <f t="shared" si="13"/>
        <v>507890350.30000001</v>
      </c>
      <c r="K70" s="55">
        <f t="shared" si="13"/>
        <v>507210698.57999998</v>
      </c>
      <c r="L70" s="104"/>
      <c r="M70" s="104"/>
    </row>
    <row r="71" spans="1:83" s="2" customFormat="1" ht="12.75">
      <c r="C71" s="56"/>
      <c r="D71" s="57"/>
      <c r="E71" s="51"/>
      <c r="F71" s="51"/>
      <c r="G71" s="51"/>
      <c r="H71" s="51"/>
      <c r="I71" s="51"/>
      <c r="J71" s="51"/>
      <c r="K71" s="51"/>
      <c r="L71" s="97"/>
      <c r="M71" s="97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</row>
    <row r="72" spans="1:83" ht="12.75">
      <c r="C72" s="169" t="s">
        <v>56</v>
      </c>
      <c r="D72" s="170"/>
      <c r="E72" s="53"/>
      <c r="F72" s="53"/>
      <c r="G72" s="53"/>
      <c r="H72" s="53"/>
      <c r="I72" s="53"/>
      <c r="J72" s="53"/>
      <c r="K72" s="53"/>
      <c r="L72" s="104"/>
      <c r="M72" s="104"/>
    </row>
    <row r="73" spans="1:83" ht="12.75">
      <c r="C73" s="161" t="s">
        <v>53</v>
      </c>
      <c r="D73" s="162"/>
      <c r="E73" s="58">
        <f>E30</f>
        <v>15000</v>
      </c>
      <c r="F73" s="58">
        <f>F30</f>
        <v>0</v>
      </c>
      <c r="G73" s="58">
        <f>G30</f>
        <v>0</v>
      </c>
      <c r="H73" s="58">
        <f>H30</f>
        <v>15000</v>
      </c>
      <c r="I73" s="58">
        <f t="shared" ref="I73:K73" si="14">I30</f>
        <v>528.12</v>
      </c>
      <c r="J73" s="58">
        <f t="shared" si="14"/>
        <v>528.12</v>
      </c>
      <c r="K73" s="58">
        <f t="shared" si="14"/>
        <v>528.12</v>
      </c>
      <c r="L73" s="104"/>
      <c r="M73" s="104"/>
    </row>
    <row r="74" spans="1:83" ht="16.5" customHeight="1">
      <c r="C74" s="161" t="s">
        <v>81</v>
      </c>
      <c r="D74" s="162"/>
      <c r="E74" s="58">
        <f>SUM(E22:E26)</f>
        <v>32372272</v>
      </c>
      <c r="F74" s="58">
        <f>SUM(F22:F26)</f>
        <v>1882184</v>
      </c>
      <c r="G74" s="58">
        <f>SUM(G22:G26)</f>
        <v>0</v>
      </c>
      <c r="H74" s="58">
        <f>SUM(H22:H26)</f>
        <v>34254456</v>
      </c>
      <c r="I74" s="58">
        <f t="shared" ref="I74:K74" si="15">SUM(I22:I26)</f>
        <v>34113029.829999998</v>
      </c>
      <c r="J74" s="58">
        <f t="shared" si="15"/>
        <v>33901715.920000002</v>
      </c>
      <c r="K74" s="58">
        <f t="shared" si="15"/>
        <v>33901715.920000002</v>
      </c>
      <c r="L74" s="104"/>
      <c r="M74" s="104"/>
    </row>
    <row r="75" spans="1:83" ht="16.5" customHeight="1">
      <c r="C75" s="59" t="s">
        <v>82</v>
      </c>
      <c r="D75" s="60"/>
      <c r="E75" s="61">
        <f>SUM(E27:E28)</f>
        <v>218284</v>
      </c>
      <c r="F75" s="61">
        <f>SUM(F27:F28)</f>
        <v>0</v>
      </c>
      <c r="G75" s="61">
        <f>SUM(G27:G28)</f>
        <v>0</v>
      </c>
      <c r="H75" s="61">
        <f>SUM(H27:H28)</f>
        <v>218284</v>
      </c>
      <c r="I75" s="61">
        <f t="shared" ref="I75:K75" si="16">SUM(I27:I28)</f>
        <v>115145.45</v>
      </c>
      <c r="J75" s="61">
        <f t="shared" si="16"/>
        <v>115145.45</v>
      </c>
      <c r="K75" s="61">
        <f t="shared" si="16"/>
        <v>115145.45</v>
      </c>
      <c r="L75" s="104"/>
      <c r="M75" s="104"/>
    </row>
    <row r="76" spans="1:83" ht="12.75">
      <c r="C76" s="161" t="s">
        <v>83</v>
      </c>
      <c r="D76" s="162"/>
      <c r="E76" s="62">
        <f>SUM(E31:E50)</f>
        <v>55002646</v>
      </c>
      <c r="F76" s="62">
        <f>SUM(F31:F50)</f>
        <v>5728193</v>
      </c>
      <c r="G76" s="62">
        <f>SUM(G31:G50)</f>
        <v>-3280822</v>
      </c>
      <c r="H76" s="62">
        <f>SUM(H31:H50)</f>
        <v>57450017</v>
      </c>
      <c r="I76" s="62">
        <f>SUM(I31:I50)</f>
        <v>56703157.540000014</v>
      </c>
      <c r="J76" s="62">
        <f t="shared" ref="J76:K76" si="17">SUM(J31:J50)</f>
        <v>51733927.830000006</v>
      </c>
      <c r="K76" s="62">
        <f t="shared" si="17"/>
        <v>51733927.830000006</v>
      </c>
      <c r="L76" s="104"/>
      <c r="M76" s="104"/>
    </row>
    <row r="77" spans="1:83" ht="12.75">
      <c r="C77" s="157" t="s">
        <v>80</v>
      </c>
      <c r="D77" s="158"/>
      <c r="E77" s="63">
        <f>SUM(E73:E76)</f>
        <v>87608202</v>
      </c>
      <c r="F77" s="63">
        <f t="shared" ref="F77:G77" si="18">SUM(F73:F76)</f>
        <v>7610377</v>
      </c>
      <c r="G77" s="63">
        <f t="shared" si="18"/>
        <v>-3280822</v>
      </c>
      <c r="H77" s="63">
        <f t="shared" ref="H77" si="19">SUM(H73:H76)</f>
        <v>91937757</v>
      </c>
      <c r="I77" s="63">
        <f t="shared" ref="I77:K77" si="20">SUM(I73:I76)</f>
        <v>90931860.940000013</v>
      </c>
      <c r="J77" s="63">
        <f t="shared" si="20"/>
        <v>85751317.320000008</v>
      </c>
      <c r="K77" s="63">
        <f t="shared" si="20"/>
        <v>85751317.320000008</v>
      </c>
      <c r="L77" s="104"/>
      <c r="M77" s="104"/>
    </row>
    <row r="78" spans="1:83" ht="12.75">
      <c r="C78" s="64"/>
      <c r="D78" s="65"/>
      <c r="E78" s="49"/>
      <c r="F78" s="49"/>
      <c r="G78" s="49"/>
      <c r="H78" s="49"/>
      <c r="I78" s="49"/>
      <c r="J78" s="49"/>
      <c r="K78" s="49"/>
      <c r="L78" s="104"/>
      <c r="M78" s="104"/>
    </row>
    <row r="79" spans="1:83" ht="12.75">
      <c r="C79" s="171" t="s">
        <v>50</v>
      </c>
      <c r="D79" s="172"/>
      <c r="E79" s="66">
        <f>E29</f>
        <v>0</v>
      </c>
      <c r="F79" s="66">
        <f>F29</f>
        <v>0</v>
      </c>
      <c r="G79" s="66">
        <f>G29</f>
        <v>0</v>
      </c>
      <c r="H79" s="66">
        <f>H29</f>
        <v>0</v>
      </c>
      <c r="I79" s="66">
        <f t="shared" ref="I79:K79" si="21">I29</f>
        <v>0</v>
      </c>
      <c r="J79" s="66">
        <f t="shared" si="21"/>
        <v>0</v>
      </c>
      <c r="K79" s="66">
        <f t="shared" si="21"/>
        <v>0</v>
      </c>
      <c r="L79" s="104"/>
      <c r="M79" s="104"/>
    </row>
    <row r="80" spans="1:83" ht="12.75">
      <c r="C80" s="64"/>
      <c r="D80" s="65"/>
      <c r="E80" s="49"/>
      <c r="F80" s="49"/>
      <c r="G80" s="49"/>
      <c r="H80" s="49"/>
      <c r="I80" s="49"/>
      <c r="J80" s="49"/>
      <c r="K80" s="49"/>
      <c r="L80" s="104"/>
      <c r="M80" s="104"/>
    </row>
    <row r="81" spans="3:13" ht="12.75">
      <c r="C81" s="155" t="s">
        <v>68</v>
      </c>
      <c r="D81" s="156"/>
      <c r="E81" s="67">
        <f>SUM(E51:E62)</f>
        <v>16564427</v>
      </c>
      <c r="F81" s="67">
        <f>SUM(F51:F62)</f>
        <v>-16263813</v>
      </c>
      <c r="G81" s="67">
        <f>SUM(G51:G62)</f>
        <v>0</v>
      </c>
      <c r="H81" s="67">
        <f>SUM(H51:H62)</f>
        <v>300614</v>
      </c>
      <c r="I81" s="67">
        <f t="shared" ref="I81:K81" si="22">SUM(I51:I62)</f>
        <v>300100.02999999997</v>
      </c>
      <c r="J81" s="67">
        <f t="shared" si="22"/>
        <v>300100.02999999997</v>
      </c>
      <c r="K81" s="67">
        <f t="shared" si="22"/>
        <v>300100.02999999997</v>
      </c>
      <c r="L81" s="104"/>
      <c r="M81" s="104"/>
    </row>
    <row r="82" spans="3:13" ht="12.75">
      <c r="C82" s="157" t="s">
        <v>80</v>
      </c>
      <c r="D82" s="158"/>
      <c r="E82" s="55">
        <f t="shared" ref="E82:G82" si="23">E81</f>
        <v>16564427</v>
      </c>
      <c r="F82" s="55">
        <f t="shared" si="23"/>
        <v>-16263813</v>
      </c>
      <c r="G82" s="55">
        <f t="shared" si="23"/>
        <v>0</v>
      </c>
      <c r="H82" s="55">
        <f t="shared" ref="H82:K82" si="24">H81</f>
        <v>300614</v>
      </c>
      <c r="I82" s="55">
        <f t="shared" si="24"/>
        <v>300100.02999999997</v>
      </c>
      <c r="J82" s="55">
        <f t="shared" si="24"/>
        <v>300100.02999999997</v>
      </c>
      <c r="K82" s="55">
        <f t="shared" si="24"/>
        <v>300100.02999999997</v>
      </c>
      <c r="L82" s="104"/>
      <c r="M82" s="104"/>
    </row>
    <row r="83" spans="3:13" ht="13.5" thickBot="1">
      <c r="C83" s="68"/>
      <c r="D83" s="69"/>
      <c r="E83" s="70"/>
      <c r="F83" s="70"/>
      <c r="G83" s="70"/>
      <c r="H83" s="70"/>
      <c r="I83" s="70"/>
      <c r="J83" s="70"/>
      <c r="K83" s="70"/>
      <c r="L83" s="104"/>
      <c r="M83" s="104"/>
    </row>
    <row r="84" spans="3:13" ht="13.5" thickBot="1">
      <c r="C84" s="159" t="s">
        <v>80</v>
      </c>
      <c r="D84" s="160"/>
      <c r="E84" s="71">
        <f>E70+E77+E79+E82</f>
        <v>573372629</v>
      </c>
      <c r="F84" s="71">
        <f t="shared" ref="F84:G84" si="25">F70+F77+F79+F82</f>
        <v>33611781</v>
      </c>
      <c r="G84" s="71">
        <f t="shared" si="25"/>
        <v>-3280822</v>
      </c>
      <c r="H84" s="71">
        <f t="shared" ref="H84:K84" si="26">H70+H77+H79+H82</f>
        <v>603703588</v>
      </c>
      <c r="I84" s="71">
        <f t="shared" si="26"/>
        <v>602190095.82000005</v>
      </c>
      <c r="J84" s="71">
        <f t="shared" si="26"/>
        <v>593941767.64999998</v>
      </c>
      <c r="K84" s="71">
        <f t="shared" si="26"/>
        <v>593262115.92999995</v>
      </c>
      <c r="L84" s="104"/>
      <c r="M84" s="104"/>
    </row>
    <row r="85" spans="3:13" ht="12.75" hidden="1">
      <c r="C85" s="72"/>
      <c r="D85" s="72"/>
      <c r="E85" s="52"/>
      <c r="F85" s="52"/>
      <c r="G85" s="52"/>
      <c r="H85" s="52"/>
      <c r="I85" s="52"/>
      <c r="J85" s="52"/>
      <c r="K85" s="52"/>
      <c r="L85" s="104"/>
      <c r="M85" s="104"/>
    </row>
    <row r="86" spans="3:13" hidden="1"/>
    <row r="87" spans="3:13" ht="12.75" hidden="1">
      <c r="I87" s="115">
        <f>TesGerTRF3!N30</f>
        <v>602190095.82000005</v>
      </c>
      <c r="J87" s="115">
        <f>TesGerTRF3!O30</f>
        <v>593941767.64999998</v>
      </c>
      <c r="K87" s="115">
        <f>TesGerTRF3!P30</f>
        <v>593262115.92999995</v>
      </c>
    </row>
    <row r="88" spans="3:13" ht="12.75" hidden="1">
      <c r="I88" s="115"/>
      <c r="J88" s="115"/>
      <c r="K88" s="115"/>
    </row>
    <row r="89" spans="3:13" ht="12.75" hidden="1">
      <c r="I89" s="115">
        <f>+I84-I87</f>
        <v>0</v>
      </c>
      <c r="J89" s="115">
        <f>+J84-J87</f>
        <v>0</v>
      </c>
      <c r="K89" s="115">
        <f>+K84-K87</f>
        <v>0</v>
      </c>
    </row>
    <row r="90" spans="3:13" ht="12.75" hidden="1">
      <c r="I90" s="115"/>
      <c r="J90" s="115"/>
      <c r="K90" s="115"/>
    </row>
    <row r="91" spans="3:13" ht="12.75" hidden="1">
      <c r="I91" s="115"/>
      <c r="J91" s="115"/>
      <c r="K91" s="115"/>
    </row>
    <row r="92" spans="3:13" ht="12.75" hidden="1">
      <c r="I92" s="115"/>
      <c r="J92" s="115"/>
      <c r="K92" s="115"/>
    </row>
    <row r="93" spans="3:13" ht="12.75" hidden="1">
      <c r="I93" s="115"/>
      <c r="J93" s="115"/>
      <c r="K93" s="115"/>
    </row>
    <row r="94" spans="3:13" ht="12.75" hidden="1">
      <c r="I94" s="115"/>
      <c r="J94" s="115"/>
      <c r="K94" s="115"/>
    </row>
    <row r="95" spans="3:13" ht="12.75" hidden="1">
      <c r="I95" s="115"/>
      <c r="J95" s="115"/>
      <c r="K95" s="115"/>
    </row>
    <row r="96" spans="3:13" ht="12.75" hidden="1">
      <c r="I96" s="115"/>
      <c r="J96" s="115"/>
      <c r="K96" s="115"/>
    </row>
    <row r="97" spans="9:11" ht="12.75" hidden="1">
      <c r="I97" s="115"/>
      <c r="J97" s="115"/>
      <c r="K97" s="115"/>
    </row>
    <row r="98" spans="9:11" ht="12.75" hidden="1">
      <c r="I98" s="115"/>
      <c r="J98" s="115"/>
      <c r="K98" s="115"/>
    </row>
    <row r="99" spans="9:11" hidden="1"/>
    <row r="100" spans="9:11" hidden="1"/>
    <row r="101" spans="9:11" hidden="1"/>
    <row r="102" spans="9:11" hidden="1"/>
    <row r="103" spans="9:11" hidden="1"/>
    <row r="104" spans="9:11" hidden="1"/>
    <row r="105" spans="9:11" hidden="1"/>
    <row r="106" spans="9:11" hidden="1"/>
    <row r="107" spans="9:11" hidden="1"/>
    <row r="108" spans="9:11" hidden="1"/>
    <row r="109" spans="9:11" hidden="1"/>
    <row r="110" spans="9:11" hidden="1"/>
    <row r="111" spans="9:11" hidden="1"/>
    <row r="112" spans="9:1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</sheetData>
  <mergeCells count="47"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  <mergeCell ref="C81:D81"/>
    <mergeCell ref="C82:D82"/>
    <mergeCell ref="C84:D84"/>
    <mergeCell ref="C76:D76"/>
    <mergeCell ref="A63:D63"/>
    <mergeCell ref="A64:D64"/>
    <mergeCell ref="C67:D67"/>
    <mergeCell ref="C68:D68"/>
    <mergeCell ref="C69:D69"/>
    <mergeCell ref="C70:D70"/>
    <mergeCell ref="C72:D72"/>
    <mergeCell ref="C73:D73"/>
    <mergeCell ref="C74:D74"/>
    <mergeCell ref="C79:D79"/>
    <mergeCell ref="C77:D77"/>
    <mergeCell ref="A51:A52"/>
    <mergeCell ref="B31:B32"/>
    <mergeCell ref="C33:C34"/>
    <mergeCell ref="C37:C38"/>
    <mergeCell ref="C39:C40"/>
    <mergeCell ref="C41:C42"/>
    <mergeCell ref="C43:C44"/>
    <mergeCell ref="A31:A48"/>
    <mergeCell ref="C53:C54"/>
    <mergeCell ref="B53:B54"/>
    <mergeCell ref="H8:H9"/>
    <mergeCell ref="C47:C48"/>
    <mergeCell ref="B33:B48"/>
    <mergeCell ref="C45:C46"/>
    <mergeCell ref="A10:A21"/>
    <mergeCell ref="B12:D12"/>
    <mergeCell ref="B21:D21"/>
    <mergeCell ref="A22:A28"/>
    <mergeCell ref="B22:B23"/>
    <mergeCell ref="C22:C23"/>
    <mergeCell ref="B26:B27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6" orientation="landscape" r:id="rId1"/>
  <headerFooter alignWithMargins="0">
    <oddHeader>&amp;R&amp;D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showGridLines="0" tabSelected="1" view="pageBreakPreview" zoomScale="70" zoomScaleNormal="75" zoomScaleSheetLayoutView="70" workbookViewId="0"/>
  </sheetViews>
  <sheetFormatPr defaultColWidth="9.140625" defaultRowHeight="11.25"/>
  <cols>
    <col min="1" max="1" width="10.285156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28515625" style="36" customWidth="1"/>
    <col min="6" max="6" width="22.42578125" style="36" customWidth="1"/>
    <col min="7" max="7" width="18.7109375" style="36" customWidth="1"/>
    <col min="8" max="8" width="22.140625" style="36" customWidth="1"/>
    <col min="9" max="11" width="18.7109375" style="36" customWidth="1"/>
    <col min="12" max="13" width="13.85546875" style="36" hidden="1" customWidth="1"/>
    <col min="14" max="16" width="0" style="36" hidden="1" customWidth="1"/>
    <col min="17" max="16384" width="9.140625" style="36"/>
  </cols>
  <sheetData>
    <row r="1" spans="1:13" s="4" customFormat="1" ht="12.75">
      <c r="A1" s="1" t="s">
        <v>0</v>
      </c>
      <c r="B1" s="2"/>
      <c r="C1" s="1"/>
      <c r="D1" s="1"/>
      <c r="E1" s="3"/>
    </row>
    <row r="2" spans="1:13" s="4" customFormat="1" ht="12.75">
      <c r="A2" s="1" t="s">
        <v>1</v>
      </c>
      <c r="B2" s="2"/>
      <c r="C2" s="1"/>
      <c r="D2" s="1"/>
      <c r="E2" s="1"/>
    </row>
    <row r="3" spans="1:13" s="4" customFormat="1" ht="12.75">
      <c r="A3" s="1" t="s">
        <v>2</v>
      </c>
      <c r="B3" s="2"/>
      <c r="C3" s="1"/>
      <c r="D3" s="1"/>
      <c r="E3" s="1"/>
    </row>
    <row r="4" spans="1:13" s="4" customFormat="1" ht="12.75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3" s="4" customFormat="1" ht="12.75">
      <c r="A5" s="174" t="s">
        <v>100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3" s="4" customFormat="1" ht="12.75">
      <c r="A6" s="174" t="s">
        <v>84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3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</row>
    <row r="8" spans="1:13" s="9" customFormat="1" ht="21" customHeight="1">
      <c r="A8" s="183" t="s">
        <v>5</v>
      </c>
      <c r="B8" s="194" t="s">
        <v>6</v>
      </c>
      <c r="C8" s="195"/>
      <c r="D8" s="198" t="s">
        <v>7</v>
      </c>
      <c r="E8" s="193" t="s">
        <v>8</v>
      </c>
      <c r="F8" s="74" t="s">
        <v>9</v>
      </c>
      <c r="G8" s="193" t="s">
        <v>10</v>
      </c>
      <c r="H8" s="183" t="s">
        <v>110</v>
      </c>
      <c r="I8" s="193" t="s">
        <v>112</v>
      </c>
      <c r="J8" s="193" t="s">
        <v>113</v>
      </c>
      <c r="K8" s="193" t="s">
        <v>114</v>
      </c>
    </row>
    <row r="9" spans="1:13" s="9" customFormat="1" ht="37.5" customHeight="1">
      <c r="A9" s="184"/>
      <c r="B9" s="196"/>
      <c r="C9" s="197"/>
      <c r="D9" s="199"/>
      <c r="E9" s="200"/>
      <c r="F9" s="75" t="s">
        <v>11</v>
      </c>
      <c r="G9" s="184"/>
      <c r="H9" s="184"/>
      <c r="I9" s="184"/>
      <c r="J9" s="184"/>
      <c r="K9" s="184"/>
      <c r="L9" s="9" t="s">
        <v>200</v>
      </c>
      <c r="M9" s="9" t="s">
        <v>115</v>
      </c>
    </row>
    <row r="10" spans="1:13" s="16" customFormat="1" ht="24.75" customHeight="1">
      <c r="A10" s="129" t="s">
        <v>12</v>
      </c>
      <c r="B10" s="11" t="s">
        <v>13</v>
      </c>
      <c r="C10" s="12" t="s">
        <v>14</v>
      </c>
      <c r="D10" s="13" t="s">
        <v>15</v>
      </c>
      <c r="E10" s="14">
        <v>150200000</v>
      </c>
      <c r="F10" s="14">
        <v>26050925</v>
      </c>
      <c r="G10" s="14">
        <v>0</v>
      </c>
      <c r="H10" s="14">
        <f>E10+F10+G10</f>
        <v>176250925</v>
      </c>
      <c r="I10" s="14">
        <f>VLOOKUP(M10,TabGer12101,14,FALSE)</f>
        <v>175986798.31999999</v>
      </c>
      <c r="J10" s="14">
        <f>VLOOKUP(M10,TabGer12101,15,FALSE)</f>
        <v>175592637.09</v>
      </c>
      <c r="K10" s="14">
        <f>VLOOKUP(M10,TabGer12101,16,FALSE)</f>
        <v>175553971.50999999</v>
      </c>
      <c r="L10" s="116" t="s">
        <v>206</v>
      </c>
      <c r="M10" s="117" t="str">
        <f>CONCATENATE(B10," ",D10," ",L10)</f>
        <v>0181 1 085263</v>
      </c>
    </row>
    <row r="11" spans="1:13" s="16" customFormat="1" ht="24.75" hidden="1" customHeight="1">
      <c r="A11" s="130"/>
      <c r="B11" s="11" t="s">
        <v>16</v>
      </c>
      <c r="C11" s="17" t="s">
        <v>17</v>
      </c>
      <c r="D11" s="18" t="s">
        <v>15</v>
      </c>
      <c r="E11" s="19"/>
      <c r="F11" s="14"/>
      <c r="G11" s="19"/>
      <c r="H11" s="14">
        <f>E11+F11+G11</f>
        <v>0</v>
      </c>
      <c r="I11" s="19"/>
      <c r="J11" s="19"/>
      <c r="K11" s="19"/>
      <c r="L11" s="117"/>
      <c r="M11" s="117"/>
    </row>
    <row r="12" spans="1:13" s="16" customFormat="1" ht="24.75" customHeight="1">
      <c r="A12" s="130"/>
      <c r="B12" s="132" t="s">
        <v>18</v>
      </c>
      <c r="C12" s="133"/>
      <c r="D12" s="133"/>
      <c r="E12" s="20">
        <f t="shared" ref="E12:G12" si="0">SUM(E10:E11)</f>
        <v>150200000</v>
      </c>
      <c r="F12" s="20">
        <f t="shared" si="0"/>
        <v>26050925</v>
      </c>
      <c r="G12" s="20">
        <f t="shared" si="0"/>
        <v>0</v>
      </c>
      <c r="H12" s="20">
        <f t="shared" ref="H12" si="1">SUM(H10:H11)</f>
        <v>176250925</v>
      </c>
      <c r="I12" s="20">
        <f t="shared" ref="I12:K12" si="2">SUM(I10:I11)</f>
        <v>175986798.31999999</v>
      </c>
      <c r="J12" s="20">
        <f t="shared" si="2"/>
        <v>175592637.09</v>
      </c>
      <c r="K12" s="20">
        <f t="shared" si="2"/>
        <v>175553971.50999999</v>
      </c>
      <c r="L12" s="117"/>
      <c r="M12" s="117"/>
    </row>
    <row r="13" spans="1:13" s="16" customFormat="1" ht="24.75" customHeight="1">
      <c r="A13" s="130"/>
      <c r="B13" s="21" t="s">
        <v>19</v>
      </c>
      <c r="C13" s="22" t="s">
        <v>20</v>
      </c>
      <c r="D13" s="18" t="s">
        <v>15</v>
      </c>
      <c r="E13" s="14">
        <v>887400000</v>
      </c>
      <c r="F13" s="14">
        <v>109343304</v>
      </c>
      <c r="G13" s="14">
        <v>0</v>
      </c>
      <c r="H13" s="14">
        <f>E13+F13+G13</f>
        <v>996743304</v>
      </c>
      <c r="I13" s="14">
        <f>VLOOKUP(M13,TabGer12101,14,FALSE)</f>
        <v>996742546.95000005</v>
      </c>
      <c r="J13" s="14">
        <f>VLOOKUP(M13,TabGer12101,15,FALSE)</f>
        <v>990024530.16999996</v>
      </c>
      <c r="K13" s="14">
        <f>VLOOKUP(M13,TabGer12101,16,FALSE)</f>
        <v>989869972.54999995</v>
      </c>
      <c r="L13" s="116" t="s">
        <v>232</v>
      </c>
      <c r="M13" s="117" t="str">
        <f>CONCATENATE(B13," ",D13," ",L13)</f>
        <v>20TP 1 085261</v>
      </c>
    </row>
    <row r="14" spans="1:13" s="16" customFormat="1" ht="46.5" hidden="1" customHeight="1">
      <c r="A14" s="130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17"/>
      <c r="M14" s="117"/>
    </row>
    <row r="15" spans="1:13" s="16" customFormat="1" ht="33.75" hidden="1" customHeight="1">
      <c r="A15" s="130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17"/>
      <c r="M15" s="117"/>
    </row>
    <row r="16" spans="1:13" s="26" customFormat="1" ht="33.75" customHeight="1">
      <c r="A16" s="130"/>
      <c r="B16" s="21" t="s">
        <v>25</v>
      </c>
      <c r="C16" s="25" t="s">
        <v>26</v>
      </c>
      <c r="D16" s="18" t="s">
        <v>15</v>
      </c>
      <c r="E16" s="14">
        <v>165700000</v>
      </c>
      <c r="F16" s="14">
        <v>15498811</v>
      </c>
      <c r="G16" s="14">
        <v>0</v>
      </c>
      <c r="H16" s="14">
        <f>E16+F16+G16</f>
        <v>181198811</v>
      </c>
      <c r="I16" s="14">
        <f>VLOOKUP(M16,TabGer12101,14,FALSE)</f>
        <v>177651898.34999999</v>
      </c>
      <c r="J16" s="14">
        <f>VLOOKUP(M16,TabGer12101,15,FALSE)</f>
        <v>177601307.31</v>
      </c>
      <c r="K16" s="14">
        <f>VLOOKUP(M16,TabGer12101,16,FALSE)</f>
        <v>177601307.31</v>
      </c>
      <c r="L16" s="123" t="s">
        <v>207</v>
      </c>
      <c r="M16" s="117" t="str">
        <f>CONCATENATE(B16," ",D16," ",L16)</f>
        <v>09HB 1 085258</v>
      </c>
    </row>
    <row r="17" spans="1:13" s="16" customFormat="1" ht="48.75" hidden="1" customHeight="1">
      <c r="A17" s="130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17"/>
      <c r="M17" s="117"/>
    </row>
    <row r="18" spans="1:13" s="16" customFormat="1" ht="33.75" hidden="1" customHeight="1">
      <c r="A18" s="130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17"/>
      <c r="M18" s="117"/>
    </row>
    <row r="19" spans="1:13" s="16" customFormat="1" ht="30" hidden="1" customHeight="1">
      <c r="A19" s="130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17"/>
      <c r="M19" s="117"/>
    </row>
    <row r="20" spans="1:13" s="26" customFormat="1" ht="45.75" hidden="1" customHeight="1">
      <c r="A20" s="130"/>
      <c r="B20" s="21" t="s">
        <v>33</v>
      </c>
      <c r="C20" s="29" t="s">
        <v>34</v>
      </c>
      <c r="D20" s="18" t="s">
        <v>15</v>
      </c>
      <c r="E20" s="19"/>
      <c r="F20" s="14"/>
      <c r="G20" s="19"/>
      <c r="H20" s="19"/>
      <c r="I20" s="19"/>
      <c r="J20" s="19"/>
      <c r="K20" s="19"/>
      <c r="L20" s="118"/>
      <c r="M20" s="118"/>
    </row>
    <row r="21" spans="1:13" s="31" customFormat="1" ht="24.75" customHeight="1">
      <c r="A21" s="131"/>
      <c r="B21" s="134" t="s">
        <v>35</v>
      </c>
      <c r="C21" s="135"/>
      <c r="D21" s="135"/>
      <c r="E21" s="30">
        <f>SUM(E13:E20)</f>
        <v>1053100000</v>
      </c>
      <c r="F21" s="30">
        <f t="shared" ref="F21:G21" si="3">SUM(F13:F20)</f>
        <v>124842115</v>
      </c>
      <c r="G21" s="30">
        <f t="shared" si="3"/>
        <v>0</v>
      </c>
      <c r="H21" s="30">
        <f t="shared" ref="H21" si="4">SUM(H13:H20)</f>
        <v>1177942115</v>
      </c>
      <c r="I21" s="30">
        <f t="shared" ref="I21:K21" si="5">SUM(I13:I20)</f>
        <v>1174394445.3</v>
      </c>
      <c r="J21" s="30">
        <f t="shared" si="5"/>
        <v>1167625837.48</v>
      </c>
      <c r="K21" s="30">
        <f t="shared" si="5"/>
        <v>1167471279.8599999</v>
      </c>
      <c r="L21" s="119"/>
      <c r="M21" s="119"/>
    </row>
    <row r="22" spans="1:13" s="16" customFormat="1" ht="24.75" customHeight="1">
      <c r="A22" s="136" t="s">
        <v>36</v>
      </c>
      <c r="B22" s="139" t="s">
        <v>37</v>
      </c>
      <c r="C22" s="141" t="s">
        <v>38</v>
      </c>
      <c r="D22" s="18" t="s">
        <v>39</v>
      </c>
      <c r="E22" s="14">
        <v>31818120</v>
      </c>
      <c r="F22" s="14">
        <v>697944</v>
      </c>
      <c r="G22" s="14">
        <v>0</v>
      </c>
      <c r="H22" s="14">
        <f>E22+F22+G22</f>
        <v>32516064</v>
      </c>
      <c r="I22" s="14">
        <f>VLOOKUP(M22,TabGer12101,14,FALSE)</f>
        <v>32515694.140000001</v>
      </c>
      <c r="J22" s="14">
        <f>VLOOKUP(M22,TabGer12101,15,FALSE)</f>
        <v>29208195.52</v>
      </c>
      <c r="K22" s="14">
        <f>VLOOKUP(M22,TabGer12101,16,FALSE)</f>
        <v>29208195.52</v>
      </c>
      <c r="L22" s="116" t="s">
        <v>228</v>
      </c>
      <c r="M22" s="117" t="str">
        <f>CONCATENATE(B22," ",D22," ",L22)</f>
        <v>2004 3 085268</v>
      </c>
    </row>
    <row r="23" spans="1:13" s="16" customFormat="1" ht="24.75" customHeight="1">
      <c r="A23" s="137"/>
      <c r="B23" s="140"/>
      <c r="C23" s="142"/>
      <c r="D23" s="18" t="s">
        <v>40</v>
      </c>
      <c r="E23" s="14">
        <v>81000</v>
      </c>
      <c r="F23" s="14">
        <v>0</v>
      </c>
      <c r="G23" s="14">
        <v>0</v>
      </c>
      <c r="H23" s="14">
        <f>E23+F23+G23</f>
        <v>81000</v>
      </c>
      <c r="I23" s="14">
        <f>VLOOKUP(M23,TabGer12101,14,FALSE)</f>
        <v>6620</v>
      </c>
      <c r="J23" s="14">
        <f>VLOOKUP(M23,TabGer12101,15,FALSE)</f>
        <v>6620</v>
      </c>
      <c r="K23" s="14">
        <f>VLOOKUP(M23,TabGer12101,16,FALSE)</f>
        <v>6620</v>
      </c>
      <c r="L23" s="116" t="s">
        <v>228</v>
      </c>
      <c r="M23" s="117" t="str">
        <f>CONCATENATE(B22," ",D23," ",L23)</f>
        <v>2004 4 085268</v>
      </c>
    </row>
    <row r="24" spans="1:13" s="16" customFormat="1" ht="24.75" customHeight="1">
      <c r="A24" s="137"/>
      <c r="B24" s="21" t="s">
        <v>41</v>
      </c>
      <c r="C24" s="32" t="s">
        <v>42</v>
      </c>
      <c r="D24" s="18" t="s">
        <v>39</v>
      </c>
      <c r="E24" s="14">
        <v>7000032</v>
      </c>
      <c r="F24" s="14">
        <v>189490</v>
      </c>
      <c r="G24" s="14">
        <v>0</v>
      </c>
      <c r="H24" s="14">
        <f>E24+F24+G24</f>
        <v>7189522</v>
      </c>
      <c r="I24" s="14">
        <f>VLOOKUP(M24,TabGer12101,14,FALSE)</f>
        <v>7159508.29</v>
      </c>
      <c r="J24" s="14">
        <f>VLOOKUP(M24,TabGer12101,15,FALSE)</f>
        <v>7028322.1699999999</v>
      </c>
      <c r="K24" s="14">
        <f>VLOOKUP(M24,TabGer12101,16,FALSE)</f>
        <v>7028322.1699999999</v>
      </c>
      <c r="L24" s="116" t="s">
        <v>229</v>
      </c>
      <c r="M24" s="117" t="str">
        <f>CONCATENATE(B24," ",D24," ",L24)</f>
        <v>2010 3 085265</v>
      </c>
    </row>
    <row r="25" spans="1:13" s="16" customFormat="1" ht="24.75" customHeight="1">
      <c r="A25" s="137"/>
      <c r="B25" s="21" t="s">
        <v>43</v>
      </c>
      <c r="C25" s="33" t="s">
        <v>44</v>
      </c>
      <c r="D25" s="18" t="s">
        <v>39</v>
      </c>
      <c r="E25" s="14">
        <v>2420000</v>
      </c>
      <c r="F25" s="14">
        <v>-4456</v>
      </c>
      <c r="G25" s="14">
        <v>0</v>
      </c>
      <c r="H25" s="14">
        <f>E25+F25+G25</f>
        <v>2415544</v>
      </c>
      <c r="I25" s="14">
        <f>VLOOKUP(M25,TabGer12101,14,FALSE)</f>
        <v>2415543.92</v>
      </c>
      <c r="J25" s="14">
        <f>VLOOKUP(M25,TabGer12101,15,FALSE)</f>
        <v>2167048.21</v>
      </c>
      <c r="K25" s="14">
        <f>VLOOKUP(M25,TabGer12101,16,FALSE)</f>
        <v>2167048.21</v>
      </c>
      <c r="L25" s="116" t="s">
        <v>230</v>
      </c>
      <c r="M25" s="117" t="str">
        <f>CONCATENATE(B25," ",D25," ",L25)</f>
        <v>2011 3 085266</v>
      </c>
    </row>
    <row r="26" spans="1:13" s="16" customFormat="1" ht="24.75" customHeight="1">
      <c r="A26" s="137"/>
      <c r="B26" s="139" t="s">
        <v>45</v>
      </c>
      <c r="C26" s="33" t="s">
        <v>46</v>
      </c>
      <c r="D26" s="18" t="s">
        <v>39</v>
      </c>
      <c r="E26" s="14">
        <v>46540152</v>
      </c>
      <c r="F26" s="14">
        <v>2446896</v>
      </c>
      <c r="G26" s="14">
        <v>0</v>
      </c>
      <c r="H26" s="14">
        <f>E26+F26+G26</f>
        <v>48987048</v>
      </c>
      <c r="I26" s="14">
        <f>VLOOKUP(M26,TabGer12101,14,FALSE)</f>
        <v>48919696.439999998</v>
      </c>
      <c r="J26" s="14">
        <f>VLOOKUP(M26,TabGer12101,15,FALSE)</f>
        <v>48877660.920000002</v>
      </c>
      <c r="K26" s="14">
        <f>VLOOKUP(M26,TabGer12101,16,FALSE)</f>
        <v>48877660.920000002</v>
      </c>
      <c r="L26" s="116" t="s">
        <v>231</v>
      </c>
      <c r="M26" s="117" t="str">
        <f>CONCATENATE(B26," ",D26," ",L26)</f>
        <v>2012 3 085267</v>
      </c>
    </row>
    <row r="27" spans="1:13" s="16" customFormat="1" ht="24.75" hidden="1" customHeight="1">
      <c r="A27" s="137"/>
      <c r="B27" s="140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17"/>
      <c r="M27" s="117"/>
    </row>
    <row r="28" spans="1:13" s="16" customFormat="1" ht="24.75" customHeight="1">
      <c r="A28" s="138"/>
      <c r="B28" s="21" t="s">
        <v>48</v>
      </c>
      <c r="C28" s="33" t="s">
        <v>49</v>
      </c>
      <c r="D28" s="18" t="s">
        <v>39</v>
      </c>
      <c r="E28" s="14">
        <v>448547</v>
      </c>
      <c r="F28" s="14">
        <v>0</v>
      </c>
      <c r="G28" s="14">
        <v>0</v>
      </c>
      <c r="H28" s="14">
        <f>E28+F28+G28</f>
        <v>448547</v>
      </c>
      <c r="I28" s="14">
        <f>VLOOKUP(M28,TabGer12101,14,FALSE)</f>
        <v>274847.25</v>
      </c>
      <c r="J28" s="14">
        <f>VLOOKUP(M28,TabGer12101,15,FALSE)</f>
        <v>274847.25</v>
      </c>
      <c r="K28" s="14">
        <f>VLOOKUP(M28,TabGer12101,16,FALSE)</f>
        <v>274847.25</v>
      </c>
      <c r="L28" s="116" t="s">
        <v>204</v>
      </c>
      <c r="M28" s="117" t="str">
        <f>CONCATENATE(B28," ",D28," ",L28)</f>
        <v>00M1 3 085264</v>
      </c>
    </row>
    <row r="29" spans="1:13" s="16" customFormat="1" ht="24.7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17"/>
      <c r="M29" s="117"/>
    </row>
    <row r="30" spans="1:13" s="16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31243987</v>
      </c>
      <c r="F30" s="14">
        <v>8577500</v>
      </c>
      <c r="G30" s="14">
        <v>0</v>
      </c>
      <c r="H30" s="14">
        <f>E30+F30+G30</f>
        <v>39821487</v>
      </c>
      <c r="I30" s="14">
        <f>VLOOKUP(M30,TabGer12101,14,FALSE)</f>
        <v>39821008.770000003</v>
      </c>
      <c r="J30" s="14">
        <f>VLOOKUP(M30,TabGer12101,15,FALSE)</f>
        <v>39821008.770000003</v>
      </c>
      <c r="K30" s="14">
        <f>VLOOKUP(M30,TabGer12101,16,FALSE)</f>
        <v>39813585.450000003</v>
      </c>
      <c r="L30" s="116" t="s">
        <v>236</v>
      </c>
      <c r="M30" s="117" t="str">
        <f>CONCATENATE(B30," ",D30," ",L30)</f>
        <v>4224 3 085260</v>
      </c>
    </row>
    <row r="31" spans="1:13" s="16" customFormat="1" ht="24.75" customHeight="1">
      <c r="A31" s="152" t="s">
        <v>56</v>
      </c>
      <c r="B31" s="139" t="s">
        <v>57</v>
      </c>
      <c r="C31" s="141" t="s">
        <v>58</v>
      </c>
      <c r="D31" s="18" t="s">
        <v>39</v>
      </c>
      <c r="E31" s="14">
        <v>49300</v>
      </c>
      <c r="F31" s="14">
        <v>-35300</v>
      </c>
      <c r="G31" s="14">
        <v>0</v>
      </c>
      <c r="H31" s="14">
        <f>E31+F31+G31</f>
        <v>14000</v>
      </c>
      <c r="I31" s="14">
        <f>VLOOKUP(M31,TabGer12101,14,FALSE)</f>
        <v>9999</v>
      </c>
      <c r="J31" s="14">
        <f>VLOOKUP(M31,TabGer12101,15,FALSE)</f>
        <v>9999</v>
      </c>
      <c r="K31" s="14">
        <f>VLOOKUP(M31,TabGer12101,16,FALSE)</f>
        <v>9999</v>
      </c>
      <c r="L31" s="116" t="s">
        <v>234</v>
      </c>
      <c r="M31" s="117" t="str">
        <f>CONCATENATE(B31," ",D31," ",L31)</f>
        <v>2549 3 107754</v>
      </c>
    </row>
    <row r="32" spans="1:13" s="16" customFormat="1" ht="24.75" customHeight="1">
      <c r="A32" s="153"/>
      <c r="B32" s="147"/>
      <c r="C32" s="150"/>
      <c r="D32" s="18" t="s">
        <v>40</v>
      </c>
      <c r="E32" s="14">
        <v>20160</v>
      </c>
      <c r="F32" s="14">
        <v>-20160</v>
      </c>
      <c r="G32" s="14">
        <v>0</v>
      </c>
      <c r="H32" s="14">
        <f>E32+F32+G32</f>
        <v>0</v>
      </c>
      <c r="I32" s="14">
        <v>0</v>
      </c>
      <c r="J32" s="14">
        <v>0</v>
      </c>
      <c r="K32" s="14">
        <v>0</v>
      </c>
      <c r="L32" s="116" t="s">
        <v>234</v>
      </c>
      <c r="M32" s="117" t="str">
        <f>CONCATENATE(B31," ",D32," ",L32)</f>
        <v>2549 4 107754</v>
      </c>
    </row>
    <row r="33" spans="1:13" s="16" customFormat="1" ht="24.75" hidden="1" customHeight="1">
      <c r="A33" s="153"/>
      <c r="B33" s="147"/>
      <c r="C33" s="141" t="s">
        <v>59</v>
      </c>
      <c r="D33" s="18" t="s">
        <v>39</v>
      </c>
      <c r="E33" s="14"/>
      <c r="F33" s="14"/>
      <c r="G33" s="14"/>
      <c r="H33" s="14"/>
      <c r="I33" s="14"/>
      <c r="J33" s="14"/>
      <c r="K33" s="14"/>
      <c r="L33" s="117"/>
      <c r="M33" s="117"/>
    </row>
    <row r="34" spans="1:13" s="16" customFormat="1" ht="24.75" hidden="1" customHeight="1">
      <c r="A34" s="153"/>
      <c r="B34" s="140"/>
      <c r="C34" s="150"/>
      <c r="D34" s="18" t="s">
        <v>40</v>
      </c>
      <c r="E34" s="14"/>
      <c r="F34" s="14"/>
      <c r="G34" s="14"/>
      <c r="H34" s="14"/>
      <c r="I34" s="14"/>
      <c r="J34" s="14"/>
      <c r="K34" s="14"/>
      <c r="L34" s="117"/>
      <c r="M34" s="117"/>
    </row>
    <row r="35" spans="1:13" s="16" customFormat="1" ht="24.75" customHeight="1">
      <c r="A35" s="153"/>
      <c r="B35" s="139" t="s">
        <v>60</v>
      </c>
      <c r="C35" s="141" t="s">
        <v>61</v>
      </c>
      <c r="D35" s="18" t="s">
        <v>39</v>
      </c>
      <c r="E35" s="14">
        <v>148756412</v>
      </c>
      <c r="F35" s="14">
        <v>18702802</v>
      </c>
      <c r="G35" s="14">
        <v>0</v>
      </c>
      <c r="H35" s="14">
        <f>E35+F35+G35</f>
        <v>167459214</v>
      </c>
      <c r="I35" s="14">
        <f>VLOOKUP(M35,TabGer12101,14,FALSE)</f>
        <v>165207106.40000001</v>
      </c>
      <c r="J35" s="14">
        <f>VLOOKUP(M35,TabGer12101,15,FALSE)</f>
        <v>152753794.12</v>
      </c>
      <c r="K35" s="14">
        <f>VLOOKUP(M35,TabGer12101,16,FALSE)</f>
        <v>150201012.99000001</v>
      </c>
      <c r="L35" s="116" t="s">
        <v>242</v>
      </c>
      <c r="M35" s="117" t="str">
        <f>CONCATENATE(B35," ",D35," ",L35)</f>
        <v>4257 3 096903</v>
      </c>
    </row>
    <row r="36" spans="1:13" s="16" customFormat="1" ht="24.75" customHeight="1">
      <c r="A36" s="153"/>
      <c r="B36" s="147"/>
      <c r="C36" s="150"/>
      <c r="D36" s="18" t="s">
        <v>40</v>
      </c>
      <c r="E36" s="14">
        <v>2455982</v>
      </c>
      <c r="F36" s="14">
        <v>-213452</v>
      </c>
      <c r="G36" s="14">
        <v>0</v>
      </c>
      <c r="H36" s="14">
        <f>E36+F36+G36</f>
        <v>2242530</v>
      </c>
      <c r="I36" s="14">
        <f>VLOOKUP(M36,TabGer12101,14,FALSE)</f>
        <v>2226631.25</v>
      </c>
      <c r="J36" s="14">
        <f>VLOOKUP(M36,TabGer12101,15,FALSE)</f>
        <v>344241.71</v>
      </c>
      <c r="K36" s="14">
        <f>VLOOKUP(M36,TabGer12101,16,FALSE)</f>
        <v>344225.82</v>
      </c>
      <c r="L36" s="116" t="s">
        <v>242</v>
      </c>
      <c r="M36" s="117" t="str">
        <f>CONCATENATE(B35," ",D36," ",L36)</f>
        <v>4257 4 096903</v>
      </c>
    </row>
    <row r="37" spans="1:13" s="16" customFormat="1" ht="24.75" customHeight="1">
      <c r="A37" s="153"/>
      <c r="B37" s="147"/>
      <c r="C37" s="141" t="s">
        <v>62</v>
      </c>
      <c r="D37" s="18" t="s">
        <v>39</v>
      </c>
      <c r="E37" s="14">
        <v>1530897</v>
      </c>
      <c r="F37" s="14">
        <v>-871722</v>
      </c>
      <c r="G37" s="14">
        <v>0</v>
      </c>
      <c r="H37" s="14">
        <f>E37+F37+G37</f>
        <v>659175</v>
      </c>
      <c r="I37" s="14">
        <f>VLOOKUP(M37,TabGer12101,14,FALSE)</f>
        <v>608562.78</v>
      </c>
      <c r="J37" s="14">
        <f>VLOOKUP(M37,TabGer12101,15,FALSE)</f>
        <v>519470.82</v>
      </c>
      <c r="K37" s="14">
        <f>VLOOKUP(M37,TabGer12101,16,FALSE)</f>
        <v>519470.82</v>
      </c>
      <c r="L37" s="116" t="s">
        <v>237</v>
      </c>
      <c r="M37" s="117" t="str">
        <f>CONCATENATE(B35," ",D37," ",L37)</f>
        <v>4257 3 085311</v>
      </c>
    </row>
    <row r="38" spans="1:13" s="16" customFormat="1" ht="28.5" hidden="1" customHeight="1">
      <c r="A38" s="153"/>
      <c r="B38" s="147"/>
      <c r="C38" s="150"/>
      <c r="D38" s="18" t="s">
        <v>40</v>
      </c>
      <c r="E38" s="14"/>
      <c r="F38" s="14"/>
      <c r="G38" s="14"/>
      <c r="H38" s="14"/>
      <c r="I38" s="14"/>
      <c r="J38" s="14"/>
      <c r="K38" s="14"/>
      <c r="L38" s="117"/>
      <c r="M38" s="117"/>
    </row>
    <row r="39" spans="1:13" s="16" customFormat="1" ht="28.5" hidden="1" customHeight="1">
      <c r="A39" s="153"/>
      <c r="B39" s="147"/>
      <c r="C39" s="141" t="s">
        <v>63</v>
      </c>
      <c r="D39" s="18" t="s">
        <v>39</v>
      </c>
      <c r="E39" s="14"/>
      <c r="F39" s="14"/>
      <c r="G39" s="14"/>
      <c r="H39" s="14"/>
      <c r="I39" s="14"/>
      <c r="J39" s="14"/>
      <c r="K39" s="14"/>
      <c r="L39" s="117"/>
      <c r="M39" s="117"/>
    </row>
    <row r="40" spans="1:13" s="16" customFormat="1" ht="28.5" customHeight="1">
      <c r="A40" s="153"/>
      <c r="B40" s="147"/>
      <c r="C40" s="150"/>
      <c r="D40" s="18" t="s">
        <v>40</v>
      </c>
      <c r="E40" s="14">
        <v>966064</v>
      </c>
      <c r="F40" s="14">
        <v>-347191</v>
      </c>
      <c r="G40" s="14">
        <v>0</v>
      </c>
      <c r="H40" s="14">
        <f>E40+F40+G40</f>
        <v>618873</v>
      </c>
      <c r="I40" s="14">
        <f>VLOOKUP(M40,TabGer12101,14,FALSE)</f>
        <v>618868.69999999995</v>
      </c>
      <c r="J40" s="14">
        <f>VLOOKUP(M40,TabGer12101,15,FALSE)</f>
        <v>126687.12</v>
      </c>
      <c r="K40" s="14">
        <f>VLOOKUP(M40,TabGer12101,16,FALSE)</f>
        <v>126687.12</v>
      </c>
      <c r="L40" s="116" t="s">
        <v>238</v>
      </c>
      <c r="M40" s="117" t="str">
        <f>CONCATENATE(B35," ",D40," ",L40)</f>
        <v>4257 4 085314</v>
      </c>
    </row>
    <row r="41" spans="1:13" s="16" customFormat="1" ht="28.5" hidden="1" customHeight="1">
      <c r="A41" s="153"/>
      <c r="B41" s="147"/>
      <c r="C41" s="141" t="s">
        <v>64</v>
      </c>
      <c r="D41" s="18" t="s">
        <v>39</v>
      </c>
      <c r="E41" s="14"/>
      <c r="F41" s="14"/>
      <c r="G41" s="14"/>
      <c r="H41" s="14"/>
      <c r="I41" s="14"/>
      <c r="J41" s="14"/>
      <c r="K41" s="14"/>
      <c r="L41" s="117"/>
      <c r="M41" s="117"/>
    </row>
    <row r="42" spans="1:13" s="16" customFormat="1" ht="28.5" hidden="1" customHeight="1">
      <c r="A42" s="153"/>
      <c r="B42" s="147"/>
      <c r="C42" s="150"/>
      <c r="D42" s="18" t="s">
        <v>40</v>
      </c>
      <c r="E42" s="14"/>
      <c r="F42" s="14">
        <v>0</v>
      </c>
      <c r="G42" s="14"/>
      <c r="H42" s="14">
        <f>E42+F42+G42</f>
        <v>0</v>
      </c>
      <c r="I42" s="14"/>
      <c r="J42" s="14"/>
      <c r="K42" s="14"/>
      <c r="L42" s="117"/>
      <c r="M42" s="117"/>
    </row>
    <row r="43" spans="1:13" ht="24.75" hidden="1" customHeight="1">
      <c r="A43" s="153"/>
      <c r="B43" s="147"/>
      <c r="C43" s="143" t="s">
        <v>65</v>
      </c>
      <c r="D43" s="18" t="s">
        <v>39</v>
      </c>
      <c r="E43" s="14"/>
      <c r="F43" s="14"/>
      <c r="G43" s="14"/>
      <c r="H43" s="14"/>
      <c r="I43" s="14"/>
      <c r="J43" s="14"/>
      <c r="K43" s="14"/>
      <c r="L43" s="114"/>
      <c r="M43" s="114"/>
    </row>
    <row r="44" spans="1:13" ht="27.75" hidden="1" customHeight="1">
      <c r="A44" s="153"/>
      <c r="B44" s="147"/>
      <c r="C44" s="144"/>
      <c r="D44" s="18" t="s">
        <v>40</v>
      </c>
      <c r="E44" s="14"/>
      <c r="F44" s="14"/>
      <c r="G44" s="14"/>
      <c r="H44" s="14"/>
      <c r="I44" s="14"/>
      <c r="J44" s="14"/>
      <c r="K44" s="14"/>
      <c r="L44" s="114"/>
      <c r="M44" s="114"/>
    </row>
    <row r="45" spans="1:13" ht="24.75" hidden="1" customHeight="1">
      <c r="A45" s="153"/>
      <c r="B45" s="147"/>
      <c r="C45" s="143" t="s">
        <v>66</v>
      </c>
      <c r="D45" s="18" t="s">
        <v>39</v>
      </c>
      <c r="E45" s="14"/>
      <c r="F45" s="14"/>
      <c r="G45" s="14"/>
      <c r="H45" s="14">
        <f t="shared" ref="H45:H52" si="6">E45+F45+G45</f>
        <v>0</v>
      </c>
      <c r="I45" s="14"/>
      <c r="J45" s="14"/>
      <c r="K45" s="14"/>
      <c r="L45" s="114"/>
      <c r="M45" s="114"/>
    </row>
    <row r="46" spans="1:13" ht="27.75" customHeight="1">
      <c r="A46" s="153"/>
      <c r="B46" s="147"/>
      <c r="C46" s="144"/>
      <c r="D46" s="18" t="s">
        <v>40</v>
      </c>
      <c r="E46" s="14">
        <v>6931695</v>
      </c>
      <c r="F46" s="14">
        <v>-6931695</v>
      </c>
      <c r="G46" s="14">
        <v>0</v>
      </c>
      <c r="H46" s="14">
        <f t="shared" si="6"/>
        <v>0</v>
      </c>
      <c r="I46" s="14">
        <v>0</v>
      </c>
      <c r="J46" s="14">
        <v>0</v>
      </c>
      <c r="K46" s="14">
        <v>0</v>
      </c>
      <c r="L46" s="124" t="s">
        <v>243</v>
      </c>
      <c r="M46" s="117" t="str">
        <f>CONCATENATE(B35," ",D46," ",L46)</f>
        <v>4257 4 085321</v>
      </c>
    </row>
    <row r="47" spans="1:13" ht="24.75" customHeight="1">
      <c r="A47" s="153"/>
      <c r="B47" s="147"/>
      <c r="C47" s="143" t="s">
        <v>99</v>
      </c>
      <c r="D47" s="18" t="s">
        <v>39</v>
      </c>
      <c r="E47" s="14">
        <v>4526419</v>
      </c>
      <c r="F47" s="14">
        <v>7635803</v>
      </c>
      <c r="G47" s="14">
        <v>0</v>
      </c>
      <c r="H47" s="14">
        <f t="shared" si="6"/>
        <v>12162222</v>
      </c>
      <c r="I47" s="14">
        <f>VLOOKUP(M47,TabGer12101,14,FALSE)</f>
        <v>12162001.34</v>
      </c>
      <c r="J47" s="14">
        <f>VLOOKUP(M47,TabGer12101,15,FALSE)</f>
        <v>11114845.34</v>
      </c>
      <c r="K47" s="14">
        <f>VLOOKUP(M47,TabGer12101,16,FALSE)</f>
        <v>11114845.34</v>
      </c>
      <c r="L47" s="124" t="s">
        <v>241</v>
      </c>
      <c r="M47" s="117" t="str">
        <f>CONCATENATE(B35," ",D47," ",L47)</f>
        <v>4257 3 085322</v>
      </c>
    </row>
    <row r="48" spans="1:13" ht="27.75" customHeight="1">
      <c r="A48" s="153"/>
      <c r="B48" s="140"/>
      <c r="C48" s="144"/>
      <c r="D48" s="18" t="s">
        <v>40</v>
      </c>
      <c r="E48" s="14">
        <v>0</v>
      </c>
      <c r="F48" s="14">
        <v>144643</v>
      </c>
      <c r="G48" s="14">
        <v>0</v>
      </c>
      <c r="H48" s="14">
        <f t="shared" si="6"/>
        <v>144643</v>
      </c>
      <c r="I48" s="14">
        <f>VLOOKUP(M48,TabGer12101,14,FALSE)</f>
        <v>126847.06</v>
      </c>
      <c r="J48" s="14">
        <f>VLOOKUP(M48,TabGer12101,15,FALSE)</f>
        <v>65438.79</v>
      </c>
      <c r="K48" s="14">
        <f>VLOOKUP(M48,TabGer12101,16,FALSE)</f>
        <v>65438.79</v>
      </c>
      <c r="L48" s="124" t="s">
        <v>241</v>
      </c>
      <c r="M48" s="117" t="str">
        <f>CONCATENATE(B35," ",D48," ",L48)</f>
        <v>4257 4 085322</v>
      </c>
    </row>
    <row r="49" spans="1:13" ht="27.75" customHeight="1">
      <c r="A49" s="153"/>
      <c r="B49" s="93" t="s">
        <v>106</v>
      </c>
      <c r="C49" s="91" t="s">
        <v>103</v>
      </c>
      <c r="D49" s="86" t="s">
        <v>39</v>
      </c>
      <c r="E49" s="14"/>
      <c r="F49" s="14">
        <v>18773515</v>
      </c>
      <c r="G49" s="14">
        <v>0</v>
      </c>
      <c r="H49" s="14">
        <f t="shared" si="6"/>
        <v>18773515</v>
      </c>
      <c r="I49" s="14">
        <f>VLOOKUP(M49,TabGer12101,14,FALSE)</f>
        <v>18234778.359999999</v>
      </c>
      <c r="J49" s="14">
        <f>VLOOKUP(M49,TabGer12101,15,FALSE)</f>
        <v>18234778.359999999</v>
      </c>
      <c r="K49" s="14">
        <f>VLOOKUP(M49,TabGer12101,16,FALSE)</f>
        <v>18234778.359999999</v>
      </c>
      <c r="L49" s="124" t="s">
        <v>233</v>
      </c>
      <c r="M49" s="117" t="str">
        <f>CONCATENATE(B49," ",D49," ",L49)</f>
        <v>216H 3 118965</v>
      </c>
    </row>
    <row r="50" spans="1:13" ht="27.75" customHeight="1">
      <c r="A50" s="92"/>
      <c r="B50" s="93"/>
      <c r="C50" s="91" t="s">
        <v>104</v>
      </c>
      <c r="D50" s="86" t="s">
        <v>39</v>
      </c>
      <c r="E50" s="14">
        <v>4621131</v>
      </c>
      <c r="F50" s="14">
        <v>-4621131</v>
      </c>
      <c r="G50" s="14">
        <v>0</v>
      </c>
      <c r="H50" s="14">
        <f t="shared" si="6"/>
        <v>0</v>
      </c>
      <c r="I50" s="14">
        <v>0</v>
      </c>
      <c r="J50" s="14">
        <v>0</v>
      </c>
      <c r="K50" s="14">
        <v>0</v>
      </c>
      <c r="L50" s="114"/>
      <c r="M50" s="117"/>
    </row>
    <row r="51" spans="1:13" ht="27" customHeight="1">
      <c r="A51" s="136" t="s">
        <v>68</v>
      </c>
      <c r="B51" s="83" t="s">
        <v>72</v>
      </c>
      <c r="C51" s="84" t="s">
        <v>73</v>
      </c>
      <c r="D51" s="18" t="s">
        <v>40</v>
      </c>
      <c r="E51" s="14">
        <v>720000</v>
      </c>
      <c r="F51" s="14">
        <v>-305000</v>
      </c>
      <c r="G51" s="14">
        <v>0</v>
      </c>
      <c r="H51" s="14">
        <f t="shared" si="6"/>
        <v>415000</v>
      </c>
      <c r="I51" s="14">
        <f>VLOOKUP(M51,TabGer12101,14,FALSE)</f>
        <v>414828.76</v>
      </c>
      <c r="J51" s="14">
        <f>VLOOKUP(M51,TabGer12101,15,FALSE)</f>
        <v>0</v>
      </c>
      <c r="K51" s="14">
        <f>VLOOKUP(M51,TabGer12101,16,FALSE)</f>
        <v>0</v>
      </c>
      <c r="L51" s="124" t="s">
        <v>209</v>
      </c>
      <c r="M51" s="117" t="str">
        <f>CONCATENATE(B51," ",D51," ",L51)</f>
        <v>11RQ 4 085275</v>
      </c>
    </row>
    <row r="52" spans="1:13" ht="27" customHeight="1">
      <c r="A52" s="137"/>
      <c r="B52" s="83" t="s">
        <v>97</v>
      </c>
      <c r="C52" s="84" t="s">
        <v>98</v>
      </c>
      <c r="D52" s="18" t="s">
        <v>40</v>
      </c>
      <c r="E52" s="14">
        <v>960000</v>
      </c>
      <c r="F52" s="14">
        <v>-145000</v>
      </c>
      <c r="G52" s="14">
        <v>0</v>
      </c>
      <c r="H52" s="14">
        <f t="shared" si="6"/>
        <v>815000</v>
      </c>
      <c r="I52" s="14">
        <f>VLOOKUP(M52,TabGer12101,14,FALSE)</f>
        <v>814569.69</v>
      </c>
      <c r="J52" s="14">
        <f>VLOOKUP(M52,TabGer12101,15,FALSE)</f>
        <v>0</v>
      </c>
      <c r="K52" s="14">
        <f>VLOOKUP(M52,TabGer12101,16,FALSE)</f>
        <v>0</v>
      </c>
      <c r="L52" s="124" t="s">
        <v>222</v>
      </c>
      <c r="M52" s="117" t="str">
        <f>CONCATENATE(B52," ",D52," ",L52)</f>
        <v>14YO 4 085288</v>
      </c>
    </row>
    <row r="53" spans="1:13" ht="12.75" hidden="1">
      <c r="A53" s="137"/>
      <c r="B53" s="83" t="s">
        <v>74</v>
      </c>
      <c r="C53" s="84" t="s">
        <v>75</v>
      </c>
      <c r="D53" s="18" t="s">
        <v>40</v>
      </c>
      <c r="E53" s="14">
        <v>0</v>
      </c>
      <c r="F53" s="14"/>
      <c r="G53" s="14"/>
      <c r="H53" s="14"/>
      <c r="I53" s="14"/>
      <c r="J53" s="14"/>
      <c r="K53" s="14"/>
      <c r="L53" s="114"/>
      <c r="M53" s="114"/>
    </row>
    <row r="54" spans="1:13" ht="12.75" hidden="1">
      <c r="A54" s="137"/>
      <c r="B54" s="83" t="s">
        <v>76</v>
      </c>
      <c r="C54" s="84" t="s">
        <v>77</v>
      </c>
      <c r="D54" s="18" t="s">
        <v>69</v>
      </c>
      <c r="E54" s="14">
        <v>0</v>
      </c>
      <c r="F54" s="14"/>
      <c r="G54" s="14"/>
      <c r="H54" s="14"/>
      <c r="I54" s="14"/>
      <c r="J54" s="14"/>
      <c r="K54" s="14"/>
      <c r="L54" s="114"/>
      <c r="M54" s="114"/>
    </row>
    <row r="55" spans="1:13" ht="24.75" customHeight="1">
      <c r="A55" s="137"/>
      <c r="B55" s="125" t="s">
        <v>89</v>
      </c>
      <c r="C55" s="126" t="s">
        <v>90</v>
      </c>
      <c r="D55" s="86" t="s">
        <v>40</v>
      </c>
      <c r="E55" s="19">
        <v>960000</v>
      </c>
      <c r="F55" s="19">
        <v>-96000</v>
      </c>
      <c r="G55" s="19">
        <v>0</v>
      </c>
      <c r="H55" s="14">
        <f t="shared" ref="H55:H62" si="7">E55+F55+G55</f>
        <v>864000</v>
      </c>
      <c r="I55" s="14">
        <f>VLOOKUP(M55,TabGer12101,14,FALSE)</f>
        <v>863824.38</v>
      </c>
      <c r="J55" s="14">
        <f>VLOOKUP(M55,TabGer12101,15,FALSE)</f>
        <v>0</v>
      </c>
      <c r="K55" s="14">
        <f>VLOOKUP(M55,TabGer12101,16,FALSE)</f>
        <v>0</v>
      </c>
      <c r="L55" s="124" t="s">
        <v>218</v>
      </c>
      <c r="M55" s="117" t="str">
        <f>CONCATENATE(B55," ",D55," ",L55)</f>
        <v>13FR 4 085284</v>
      </c>
    </row>
    <row r="56" spans="1:13" ht="24.75" customHeight="1">
      <c r="A56" s="137"/>
      <c r="B56" s="125" t="s">
        <v>91</v>
      </c>
      <c r="C56" s="126" t="s">
        <v>92</v>
      </c>
      <c r="D56" s="40" t="s">
        <v>40</v>
      </c>
      <c r="E56" s="19">
        <v>2880000</v>
      </c>
      <c r="F56" s="19">
        <v>-950062</v>
      </c>
      <c r="G56" s="19">
        <v>0</v>
      </c>
      <c r="H56" s="14">
        <f t="shared" si="7"/>
        <v>1929938</v>
      </c>
      <c r="I56" s="14">
        <f>VLOOKUP(M56,TabGer12101,14,FALSE)</f>
        <v>1929938</v>
      </c>
      <c r="J56" s="14">
        <f>VLOOKUP(M56,TabGer12101,15,FALSE)</f>
        <v>0</v>
      </c>
      <c r="K56" s="14">
        <f>VLOOKUP(M56,TabGer12101,16,FALSE)</f>
        <v>0</v>
      </c>
      <c r="L56" s="124" t="s">
        <v>215</v>
      </c>
      <c r="M56" s="117" t="str">
        <f>CONCATENATE(B56," ",D56," ",L56)</f>
        <v>12S9 4 085283</v>
      </c>
    </row>
    <row r="57" spans="1:13" ht="24.75" customHeight="1">
      <c r="A57" s="137"/>
      <c r="B57" s="38" t="s">
        <v>94</v>
      </c>
      <c r="C57" s="84" t="s">
        <v>95</v>
      </c>
      <c r="D57" s="40" t="s">
        <v>40</v>
      </c>
      <c r="E57" s="19">
        <v>720000</v>
      </c>
      <c r="F57" s="19">
        <v>864000</v>
      </c>
      <c r="G57" s="19">
        <v>0</v>
      </c>
      <c r="H57" s="14">
        <f t="shared" si="7"/>
        <v>1584000</v>
      </c>
      <c r="I57" s="14">
        <f>VLOOKUP(M57,TabGer12101,14,FALSE)</f>
        <v>1583990.69</v>
      </c>
      <c r="J57" s="14">
        <f>VLOOKUP(M57,TabGer12101,15,FALSE)</f>
        <v>134528.99</v>
      </c>
      <c r="K57" s="14">
        <f>VLOOKUP(M57,TabGer12101,16,FALSE)</f>
        <v>134528.99</v>
      </c>
      <c r="L57" s="124" t="s">
        <v>224</v>
      </c>
      <c r="M57" s="117" t="str">
        <f>CONCATENATE(B57," ",D57," ",L57)</f>
        <v>158T 4 085302</v>
      </c>
    </row>
    <row r="58" spans="1:13" ht="24.75" customHeight="1">
      <c r="A58" s="137"/>
      <c r="B58" s="125" t="s">
        <v>93</v>
      </c>
      <c r="C58" s="126" t="s">
        <v>96</v>
      </c>
      <c r="D58" s="40" t="s">
        <v>40</v>
      </c>
      <c r="E58" s="19">
        <v>840000</v>
      </c>
      <c r="F58" s="19">
        <v>680000</v>
      </c>
      <c r="G58" s="19">
        <v>0</v>
      </c>
      <c r="H58" s="14">
        <f t="shared" si="7"/>
        <v>1520000</v>
      </c>
      <c r="I58" s="14">
        <f>VLOOKUP(M58,TabGer12101,14,FALSE)</f>
        <v>1519795.91</v>
      </c>
      <c r="J58" s="14">
        <f>VLOOKUP(M58,TabGer12101,15,FALSE)</f>
        <v>0</v>
      </c>
      <c r="K58" s="14">
        <f>VLOOKUP(M58,TabGer12101,16,FALSE)</f>
        <v>0</v>
      </c>
      <c r="L58" s="124" t="s">
        <v>220</v>
      </c>
      <c r="M58" s="117" t="str">
        <f>CONCATENATE(B58," ",D58," ",L58)</f>
        <v>14YN 4 085287</v>
      </c>
    </row>
    <row r="59" spans="1:13" ht="24.75" customHeight="1">
      <c r="A59" s="137"/>
      <c r="B59" s="87" t="s">
        <v>109</v>
      </c>
      <c r="C59" s="88" t="s">
        <v>102</v>
      </c>
      <c r="D59" s="40" t="s">
        <v>40</v>
      </c>
      <c r="E59" s="19">
        <v>242400</v>
      </c>
      <c r="F59" s="19">
        <v>-62400</v>
      </c>
      <c r="G59" s="19">
        <v>0</v>
      </c>
      <c r="H59" s="14">
        <f t="shared" si="7"/>
        <v>180000</v>
      </c>
      <c r="I59" s="14">
        <f>VLOOKUP(M59,TabGer12101,14,FALSE)</f>
        <v>179804.85</v>
      </c>
      <c r="J59" s="14">
        <f>VLOOKUP(M59,TabGer12101,15,FALSE)</f>
        <v>142117.32</v>
      </c>
      <c r="K59" s="14">
        <f>VLOOKUP(M59,TabGer12101,16,FALSE)</f>
        <v>142117.32</v>
      </c>
      <c r="L59" s="124" t="s">
        <v>227</v>
      </c>
      <c r="M59" s="117" t="str">
        <f>CONCATENATE(B59," ",D59," ",L59)</f>
        <v>15FZ 4 107744</v>
      </c>
    </row>
    <row r="60" spans="1:13" ht="27.75" hidden="1" customHeight="1">
      <c r="A60" s="137"/>
      <c r="B60" s="93" t="s">
        <v>85</v>
      </c>
      <c r="C60" s="91" t="s">
        <v>86</v>
      </c>
      <c r="D60" s="86" t="s">
        <v>39</v>
      </c>
      <c r="E60" s="14"/>
      <c r="F60" s="14">
        <v>0</v>
      </c>
      <c r="G60" s="14"/>
      <c r="H60" s="14">
        <f t="shared" ref="H60" si="8">E60+F60+G60</f>
        <v>0</v>
      </c>
      <c r="I60" s="14"/>
      <c r="J60" s="14"/>
      <c r="K60" s="14"/>
      <c r="L60" s="114"/>
      <c r="M60" s="114"/>
    </row>
    <row r="61" spans="1:13" ht="27.75" customHeight="1">
      <c r="A61" s="137"/>
      <c r="B61" s="21" t="s">
        <v>108</v>
      </c>
      <c r="C61" s="127" t="s">
        <v>101</v>
      </c>
      <c r="D61" s="86" t="s">
        <v>39</v>
      </c>
      <c r="E61" s="14">
        <v>136800</v>
      </c>
      <c r="F61" s="14">
        <v>-136800</v>
      </c>
      <c r="G61" s="14">
        <v>0</v>
      </c>
      <c r="H61" s="14">
        <f t="shared" si="7"/>
        <v>0</v>
      </c>
      <c r="I61" s="14">
        <v>0</v>
      </c>
      <c r="J61" s="14">
        <v>0</v>
      </c>
      <c r="K61" s="14">
        <v>0</v>
      </c>
      <c r="L61" s="124" t="s">
        <v>244</v>
      </c>
      <c r="M61" s="117" t="str">
        <f>CONCATENATE(B61," ",D61," ",L61)</f>
        <v>15FY 3 107743</v>
      </c>
    </row>
    <row r="62" spans="1:13" ht="24" customHeight="1">
      <c r="A62" s="137"/>
      <c r="B62" s="33" t="s">
        <v>210</v>
      </c>
      <c r="C62" s="128" t="s">
        <v>107</v>
      </c>
      <c r="D62" s="86" t="s">
        <v>40</v>
      </c>
      <c r="E62" s="14">
        <v>0</v>
      </c>
      <c r="F62" s="14">
        <v>669262</v>
      </c>
      <c r="G62" s="14">
        <v>0</v>
      </c>
      <c r="H62" s="14">
        <f t="shared" si="7"/>
        <v>669262</v>
      </c>
      <c r="I62" s="14">
        <f>VLOOKUP(M62,TabGer12101,14,FALSE)</f>
        <v>669262</v>
      </c>
      <c r="J62" s="14">
        <f>VLOOKUP(M62,TabGer12101,15,FALSE)</f>
        <v>639883.18000000005</v>
      </c>
      <c r="K62" s="14">
        <f>VLOOKUP(M62,TabGer12101,16,FALSE)</f>
        <v>639883.18000000005</v>
      </c>
      <c r="L62" s="124">
        <v>128931</v>
      </c>
      <c r="M62" s="117" t="str">
        <f>CONCATENATE(B62," ",D62," ",L62)</f>
        <v>12S2 4 128931</v>
      </c>
    </row>
    <row r="63" spans="1:13" ht="27.75" hidden="1" customHeight="1">
      <c r="A63" s="85"/>
      <c r="B63" s="139" t="s">
        <v>88</v>
      </c>
      <c r="C63" s="143" t="s">
        <v>87</v>
      </c>
      <c r="D63" s="18" t="s">
        <v>39</v>
      </c>
      <c r="E63" s="14"/>
      <c r="F63" s="14"/>
      <c r="G63" s="14"/>
      <c r="H63" s="14"/>
      <c r="I63" s="14"/>
      <c r="J63" s="14"/>
      <c r="K63" s="14"/>
      <c r="L63" s="114"/>
      <c r="M63" s="114"/>
    </row>
    <row r="64" spans="1:13" ht="27.75" hidden="1" customHeight="1">
      <c r="A64" s="85"/>
      <c r="B64" s="140"/>
      <c r="C64" s="144"/>
      <c r="D64" s="18" t="s">
        <v>40</v>
      </c>
      <c r="E64" s="14"/>
      <c r="F64" s="14"/>
      <c r="G64" s="14"/>
      <c r="H64" s="14"/>
      <c r="I64" s="14"/>
      <c r="J64" s="14"/>
      <c r="K64" s="14"/>
      <c r="L64" s="114"/>
      <c r="M64" s="114"/>
    </row>
    <row r="65" spans="1:13" ht="24.75" hidden="1" customHeight="1">
      <c r="A65" s="76"/>
      <c r="B65" s="41"/>
      <c r="C65" s="42"/>
      <c r="D65" s="40"/>
      <c r="E65" s="19"/>
      <c r="F65" s="19"/>
      <c r="G65" s="19"/>
      <c r="H65" s="19"/>
      <c r="I65" s="19"/>
      <c r="J65" s="19"/>
      <c r="K65" s="19"/>
      <c r="L65" s="114"/>
      <c r="M65" s="114"/>
    </row>
    <row r="66" spans="1:13" ht="24.75" hidden="1" customHeight="1">
      <c r="A66" s="77"/>
      <c r="B66" s="43"/>
      <c r="C66" s="42"/>
      <c r="D66" s="40"/>
      <c r="E66" s="19"/>
      <c r="F66" s="19"/>
      <c r="G66" s="19"/>
      <c r="H66" s="19"/>
      <c r="I66" s="19"/>
      <c r="J66" s="19"/>
      <c r="K66" s="19"/>
      <c r="L66" s="114"/>
      <c r="M66" s="114"/>
    </row>
    <row r="67" spans="1:13" s="45" customFormat="1" ht="20.25" customHeight="1">
      <c r="A67" s="163"/>
      <c r="B67" s="164"/>
      <c r="C67" s="164"/>
      <c r="D67" s="164"/>
      <c r="E67" s="78">
        <f t="shared" ref="E67:K67" si="9">SUM(E10:E66)-E12-E21</f>
        <v>1500169098</v>
      </c>
      <c r="F67" s="79">
        <f t="shared" si="9"/>
        <v>195534526</v>
      </c>
      <c r="G67" s="78">
        <f t="shared" si="9"/>
        <v>0</v>
      </c>
      <c r="H67" s="78">
        <f t="shared" si="9"/>
        <v>1695703624</v>
      </c>
      <c r="I67" s="78">
        <f t="shared" si="9"/>
        <v>1688664971.6000001</v>
      </c>
      <c r="J67" s="78">
        <f t="shared" si="9"/>
        <v>1654687962.1599998</v>
      </c>
      <c r="K67" s="78">
        <f t="shared" si="9"/>
        <v>1651934518.6200006</v>
      </c>
      <c r="L67" s="120"/>
      <c r="M67" s="120"/>
    </row>
    <row r="68" spans="1:13" s="47" customFormat="1" ht="20.25" customHeight="1">
      <c r="A68" s="187"/>
      <c r="B68" s="187"/>
      <c r="C68" s="187"/>
      <c r="D68" s="187"/>
      <c r="E68" s="49"/>
      <c r="F68" s="49"/>
      <c r="G68" s="49"/>
      <c r="H68" s="49"/>
      <c r="I68" s="49"/>
      <c r="J68" s="49"/>
      <c r="K68" s="49"/>
      <c r="L68" s="121"/>
      <c r="M68" s="121"/>
    </row>
    <row r="69" spans="1:13" s="47" customFormat="1" ht="12.75">
      <c r="A69" s="48"/>
      <c r="B69" s="48"/>
      <c r="C69" s="48"/>
      <c r="D69" s="48"/>
      <c r="E69" s="49"/>
      <c r="F69" s="49"/>
      <c r="G69" s="49"/>
      <c r="H69" s="49"/>
      <c r="I69" s="49"/>
      <c r="J69" s="49"/>
      <c r="K69" s="49"/>
      <c r="L69" s="121"/>
      <c r="M69" s="121"/>
    </row>
    <row r="70" spans="1:13" s="45" customFormat="1" ht="12.75">
      <c r="C70" s="50"/>
      <c r="D70" s="50"/>
      <c r="E70" s="51"/>
      <c r="F70" s="49"/>
      <c r="G70" s="51"/>
      <c r="H70" s="51"/>
      <c r="I70" s="51"/>
      <c r="J70" s="51"/>
      <c r="K70" s="51"/>
      <c r="L70" s="120"/>
      <c r="M70" s="120"/>
    </row>
    <row r="71" spans="1:13" s="52" customFormat="1" ht="12.75">
      <c r="C71" s="188" t="s">
        <v>12</v>
      </c>
      <c r="D71" s="189"/>
      <c r="E71" s="53"/>
      <c r="F71" s="53"/>
      <c r="G71" s="53"/>
      <c r="H71" s="53"/>
      <c r="I71" s="53"/>
      <c r="J71" s="53"/>
      <c r="K71" s="53"/>
      <c r="L71" s="122"/>
      <c r="M71" s="122"/>
    </row>
    <row r="72" spans="1:13" s="52" customFormat="1" ht="12.75">
      <c r="C72" s="161" t="s">
        <v>78</v>
      </c>
      <c r="D72" s="167"/>
      <c r="E72" s="54">
        <f t="shared" ref="E72:K72" si="10">SUM(E13:E20)</f>
        <v>1053100000</v>
      </c>
      <c r="F72" s="54">
        <f t="shared" si="10"/>
        <v>124842115</v>
      </c>
      <c r="G72" s="54">
        <f t="shared" si="10"/>
        <v>0</v>
      </c>
      <c r="H72" s="54">
        <f t="shared" si="10"/>
        <v>1177942115</v>
      </c>
      <c r="I72" s="54">
        <f t="shared" si="10"/>
        <v>1174394445.3</v>
      </c>
      <c r="J72" s="54">
        <f t="shared" si="10"/>
        <v>1167625837.48</v>
      </c>
      <c r="K72" s="54">
        <f t="shared" si="10"/>
        <v>1167471279.8599999</v>
      </c>
      <c r="L72" s="122"/>
      <c r="M72" s="122"/>
    </row>
    <row r="73" spans="1:13" s="52" customFormat="1" ht="12.75">
      <c r="C73" s="161" t="s">
        <v>79</v>
      </c>
      <c r="D73" s="167"/>
      <c r="E73" s="54">
        <f t="shared" ref="E73:K73" si="11">SUM(E10:E11)</f>
        <v>150200000</v>
      </c>
      <c r="F73" s="54">
        <f t="shared" si="11"/>
        <v>26050925</v>
      </c>
      <c r="G73" s="54">
        <f t="shared" si="11"/>
        <v>0</v>
      </c>
      <c r="H73" s="54">
        <f t="shared" si="11"/>
        <v>176250925</v>
      </c>
      <c r="I73" s="54">
        <f t="shared" si="11"/>
        <v>175986798.31999999</v>
      </c>
      <c r="J73" s="54">
        <f t="shared" si="11"/>
        <v>175592637.09</v>
      </c>
      <c r="K73" s="54">
        <f t="shared" si="11"/>
        <v>175553971.50999999</v>
      </c>
      <c r="L73" s="122"/>
      <c r="M73" s="122"/>
    </row>
    <row r="74" spans="1:13" ht="12.75">
      <c r="C74" s="157" t="s">
        <v>80</v>
      </c>
      <c r="D74" s="168"/>
      <c r="E74" s="55">
        <f t="shared" ref="E74:G74" si="12">SUM(E72:E73)</f>
        <v>1203300000</v>
      </c>
      <c r="F74" s="55">
        <f t="shared" si="12"/>
        <v>150893040</v>
      </c>
      <c r="G74" s="55">
        <f t="shared" si="12"/>
        <v>0</v>
      </c>
      <c r="H74" s="55">
        <f t="shared" ref="H74" si="13">SUM(H72:H73)</f>
        <v>1354193040</v>
      </c>
      <c r="I74" s="55">
        <f t="shared" ref="I74:K74" si="14">SUM(I72:I73)</f>
        <v>1350381243.6199999</v>
      </c>
      <c r="J74" s="55">
        <f t="shared" si="14"/>
        <v>1343218474.5699999</v>
      </c>
      <c r="K74" s="55">
        <f t="shared" si="14"/>
        <v>1343025251.3699999</v>
      </c>
      <c r="L74" s="114"/>
      <c r="M74" s="114"/>
    </row>
    <row r="75" spans="1:13" s="2" customFormat="1" ht="12.75">
      <c r="C75" s="56"/>
      <c r="D75" s="57"/>
      <c r="E75" s="51"/>
      <c r="F75" s="51"/>
      <c r="G75" s="51"/>
      <c r="H75" s="51"/>
      <c r="I75" s="51"/>
      <c r="J75" s="51"/>
      <c r="K75" s="51"/>
      <c r="L75" s="4"/>
      <c r="M75" s="4"/>
    </row>
    <row r="76" spans="1:13" ht="12.75">
      <c r="C76" s="190" t="s">
        <v>56</v>
      </c>
      <c r="D76" s="191"/>
      <c r="E76" s="53"/>
      <c r="F76" s="53"/>
      <c r="G76" s="53"/>
      <c r="H76" s="53"/>
      <c r="I76" s="53"/>
      <c r="J76" s="53"/>
      <c r="K76" s="53"/>
      <c r="L76" s="114"/>
      <c r="M76" s="114"/>
    </row>
    <row r="77" spans="1:13" ht="12.75">
      <c r="C77" s="161" t="s">
        <v>53</v>
      </c>
      <c r="D77" s="162"/>
      <c r="E77" s="58">
        <f t="shared" ref="E77:K77" si="15">E30</f>
        <v>31243987</v>
      </c>
      <c r="F77" s="58">
        <f t="shared" si="15"/>
        <v>8577500</v>
      </c>
      <c r="G77" s="58">
        <f t="shared" si="15"/>
        <v>0</v>
      </c>
      <c r="H77" s="58">
        <f t="shared" si="15"/>
        <v>39821487</v>
      </c>
      <c r="I77" s="58">
        <f t="shared" si="15"/>
        <v>39821008.770000003</v>
      </c>
      <c r="J77" s="58">
        <f t="shared" si="15"/>
        <v>39821008.770000003</v>
      </c>
      <c r="K77" s="58">
        <f t="shared" si="15"/>
        <v>39813585.450000003</v>
      </c>
      <c r="L77" s="114"/>
      <c r="M77" s="114"/>
    </row>
    <row r="78" spans="1:13" ht="16.5" customHeight="1">
      <c r="C78" s="161" t="s">
        <v>81</v>
      </c>
      <c r="D78" s="162"/>
      <c r="E78" s="58">
        <f t="shared" ref="E78:K78" si="16">SUM(E22:E26)</f>
        <v>87859304</v>
      </c>
      <c r="F78" s="58">
        <f t="shared" si="16"/>
        <v>3329874</v>
      </c>
      <c r="G78" s="58">
        <f t="shared" si="16"/>
        <v>0</v>
      </c>
      <c r="H78" s="58">
        <f t="shared" si="16"/>
        <v>91189178</v>
      </c>
      <c r="I78" s="58">
        <f t="shared" si="16"/>
        <v>91017062.789999992</v>
      </c>
      <c r="J78" s="58">
        <f t="shared" si="16"/>
        <v>87287846.819999993</v>
      </c>
      <c r="K78" s="58">
        <f t="shared" si="16"/>
        <v>87287846.819999993</v>
      </c>
      <c r="L78" s="114"/>
      <c r="M78" s="114"/>
    </row>
    <row r="79" spans="1:13" ht="16.5" customHeight="1">
      <c r="C79" s="59" t="s">
        <v>82</v>
      </c>
      <c r="D79" s="60"/>
      <c r="E79" s="61">
        <f t="shared" ref="E79:K79" si="17">SUM(E27:E28)</f>
        <v>448547</v>
      </c>
      <c r="F79" s="61">
        <f t="shared" si="17"/>
        <v>0</v>
      </c>
      <c r="G79" s="61">
        <f t="shared" si="17"/>
        <v>0</v>
      </c>
      <c r="H79" s="61">
        <f t="shared" si="17"/>
        <v>448547</v>
      </c>
      <c r="I79" s="61">
        <f t="shared" si="17"/>
        <v>274847.25</v>
      </c>
      <c r="J79" s="61">
        <f t="shared" si="17"/>
        <v>274847.25</v>
      </c>
      <c r="K79" s="61">
        <f t="shared" si="17"/>
        <v>274847.25</v>
      </c>
      <c r="L79" s="114"/>
      <c r="M79" s="114"/>
    </row>
    <row r="80" spans="1:13" ht="12.75">
      <c r="C80" s="161" t="s">
        <v>83</v>
      </c>
      <c r="D80" s="162"/>
      <c r="E80" s="62">
        <f t="shared" ref="E80:K80" si="18">SUM(E31:E50)</f>
        <v>169858060</v>
      </c>
      <c r="F80" s="62">
        <f t="shared" si="18"/>
        <v>32216112</v>
      </c>
      <c r="G80" s="62">
        <f t="shared" si="18"/>
        <v>0</v>
      </c>
      <c r="H80" s="62">
        <f t="shared" si="18"/>
        <v>202074172</v>
      </c>
      <c r="I80" s="62">
        <f t="shared" si="18"/>
        <v>199194794.88999999</v>
      </c>
      <c r="J80" s="62">
        <f t="shared" si="18"/>
        <v>183169255.25999999</v>
      </c>
      <c r="K80" s="62">
        <f t="shared" si="18"/>
        <v>180616458.24000001</v>
      </c>
      <c r="L80" s="114"/>
      <c r="M80" s="114"/>
    </row>
    <row r="81" spans="1:13" ht="12.75">
      <c r="C81" s="157" t="s">
        <v>80</v>
      </c>
      <c r="D81" s="158"/>
      <c r="E81" s="63">
        <f>SUM(E77:E80)</f>
        <v>289409898</v>
      </c>
      <c r="F81" s="63">
        <f t="shared" ref="F81:G81" si="19">SUM(F77:F80)</f>
        <v>44123486</v>
      </c>
      <c r="G81" s="63">
        <f t="shared" si="19"/>
        <v>0</v>
      </c>
      <c r="H81" s="63">
        <f t="shared" ref="H81" si="20">SUM(H77:H80)</f>
        <v>333533384</v>
      </c>
      <c r="I81" s="63">
        <f t="shared" ref="I81:K81" si="21">SUM(I77:I80)</f>
        <v>330307713.69999999</v>
      </c>
      <c r="J81" s="63">
        <f t="shared" si="21"/>
        <v>310552958.10000002</v>
      </c>
      <c r="K81" s="63">
        <f t="shared" si="21"/>
        <v>307992737.75999999</v>
      </c>
      <c r="L81" s="114"/>
      <c r="M81" s="114"/>
    </row>
    <row r="82" spans="1:13" ht="12.75">
      <c r="C82" s="64"/>
      <c r="D82" s="65"/>
      <c r="E82" s="49"/>
      <c r="F82" s="49"/>
      <c r="G82" s="49"/>
      <c r="H82" s="49"/>
      <c r="I82" s="49"/>
      <c r="J82" s="49"/>
      <c r="K82" s="49"/>
      <c r="L82" s="114"/>
      <c r="M82" s="114"/>
    </row>
    <row r="83" spans="1:13" ht="12.75">
      <c r="C83" s="185" t="s">
        <v>50</v>
      </c>
      <c r="D83" s="186"/>
      <c r="E83" s="66">
        <f t="shared" ref="E83:K83" si="22">E29</f>
        <v>0</v>
      </c>
      <c r="F83" s="66">
        <f t="shared" si="22"/>
        <v>0</v>
      </c>
      <c r="G83" s="66">
        <f t="shared" si="22"/>
        <v>0</v>
      </c>
      <c r="H83" s="66">
        <f t="shared" si="22"/>
        <v>0</v>
      </c>
      <c r="I83" s="66">
        <f t="shared" si="22"/>
        <v>0</v>
      </c>
      <c r="J83" s="66">
        <f t="shared" si="22"/>
        <v>0</v>
      </c>
      <c r="K83" s="66">
        <f t="shared" si="22"/>
        <v>0</v>
      </c>
      <c r="L83" s="114"/>
      <c r="M83" s="114"/>
    </row>
    <row r="84" spans="1:13" ht="12.75">
      <c r="C84" s="64"/>
      <c r="D84" s="65"/>
      <c r="E84" s="49"/>
      <c r="F84" s="49"/>
      <c r="G84" s="49"/>
      <c r="H84" s="49"/>
      <c r="I84" s="49"/>
      <c r="J84" s="49"/>
      <c r="K84" s="49"/>
      <c r="L84" s="114"/>
      <c r="M84" s="114"/>
    </row>
    <row r="85" spans="1:13" ht="12.75">
      <c r="C85" s="188" t="s">
        <v>68</v>
      </c>
      <c r="D85" s="192"/>
      <c r="E85" s="67">
        <f t="shared" ref="E85:K85" si="23">SUM(E51:E66)</f>
        <v>7459200</v>
      </c>
      <c r="F85" s="67">
        <f t="shared" si="23"/>
        <v>518000</v>
      </c>
      <c r="G85" s="67">
        <f t="shared" si="23"/>
        <v>0</v>
      </c>
      <c r="H85" s="67">
        <f t="shared" si="23"/>
        <v>7977200</v>
      </c>
      <c r="I85" s="67">
        <f t="shared" si="23"/>
        <v>7976014.2799999993</v>
      </c>
      <c r="J85" s="67">
        <f t="shared" si="23"/>
        <v>916529.49</v>
      </c>
      <c r="K85" s="67">
        <f t="shared" si="23"/>
        <v>916529.49</v>
      </c>
      <c r="L85" s="114"/>
      <c r="M85" s="114"/>
    </row>
    <row r="86" spans="1:13" ht="12.75">
      <c r="C86" s="157" t="s">
        <v>80</v>
      </c>
      <c r="D86" s="158"/>
      <c r="E86" s="55">
        <f t="shared" ref="E86:G86" si="24">E85</f>
        <v>7459200</v>
      </c>
      <c r="F86" s="55">
        <f t="shared" si="24"/>
        <v>518000</v>
      </c>
      <c r="G86" s="55">
        <f t="shared" si="24"/>
        <v>0</v>
      </c>
      <c r="H86" s="55">
        <f t="shared" ref="H86:K86" si="25">H85</f>
        <v>7977200</v>
      </c>
      <c r="I86" s="55">
        <f t="shared" si="25"/>
        <v>7976014.2799999993</v>
      </c>
      <c r="J86" s="55">
        <f t="shared" si="25"/>
        <v>916529.49</v>
      </c>
      <c r="K86" s="55">
        <f t="shared" si="25"/>
        <v>916529.49</v>
      </c>
      <c r="L86" s="114"/>
      <c r="M86" s="114"/>
    </row>
    <row r="87" spans="1:13" ht="13.5" thickBot="1">
      <c r="C87" s="80"/>
      <c r="D87" s="81"/>
      <c r="E87" s="70"/>
      <c r="F87" s="70"/>
      <c r="G87" s="70"/>
      <c r="H87" s="70"/>
      <c r="I87" s="70"/>
      <c r="J87" s="70"/>
      <c r="K87" s="70"/>
      <c r="L87" s="114"/>
      <c r="M87" s="114"/>
    </row>
    <row r="88" spans="1:13" ht="15.75" customHeight="1" thickBot="1">
      <c r="C88" s="159" t="s">
        <v>80</v>
      </c>
      <c r="D88" s="160"/>
      <c r="E88" s="71">
        <f>E74+E81+E83+E86</f>
        <v>1500169098</v>
      </c>
      <c r="F88" s="71">
        <f t="shared" ref="F88:G88" si="26">F74+F81+F83+F86</f>
        <v>195534526</v>
      </c>
      <c r="G88" s="71">
        <f t="shared" si="26"/>
        <v>0</v>
      </c>
      <c r="H88" s="71">
        <f t="shared" ref="H88:K88" si="27">H74+H81+H83+H86</f>
        <v>1695703624</v>
      </c>
      <c r="I88" s="71">
        <f t="shared" si="27"/>
        <v>1688664971.5999999</v>
      </c>
      <c r="J88" s="71">
        <f t="shared" si="27"/>
        <v>1654687962.1600001</v>
      </c>
      <c r="K88" s="71">
        <f t="shared" si="27"/>
        <v>1651934518.6199999</v>
      </c>
      <c r="L88" s="114"/>
      <c r="M88" s="114"/>
    </row>
    <row r="89" spans="1:13" ht="14.25" hidden="1">
      <c r="A89" s="82"/>
      <c r="L89" s="114"/>
      <c r="M89" s="114"/>
    </row>
    <row r="90" spans="1:13" ht="12.75" hidden="1">
      <c r="L90" s="114"/>
      <c r="M90" s="114"/>
    </row>
    <row r="91" spans="1:13" ht="12.75" hidden="1">
      <c r="I91" s="115">
        <f>TesGerSOF3!N33</f>
        <v>1688664971.5999999</v>
      </c>
      <c r="J91" s="115">
        <f>TesGerSOF3!O33</f>
        <v>1654687962.1599994</v>
      </c>
      <c r="K91" s="115">
        <f>TesGerSOF3!P33</f>
        <v>1651934518.6199994</v>
      </c>
      <c r="L91" s="114"/>
      <c r="M91" s="114"/>
    </row>
    <row r="92" spans="1:13" ht="12.75" hidden="1">
      <c r="I92" s="115"/>
      <c r="J92" s="115"/>
      <c r="K92" s="115"/>
      <c r="L92" s="114"/>
      <c r="M92" s="114"/>
    </row>
    <row r="93" spans="1:13" ht="12.75" hidden="1">
      <c r="I93" s="115">
        <f>+I88-I91</f>
        <v>0</v>
      </c>
      <c r="J93" s="115">
        <f>+J88-J91</f>
        <v>0</v>
      </c>
      <c r="K93" s="115">
        <f>+K88-K91</f>
        <v>0</v>
      </c>
      <c r="L93" s="114"/>
      <c r="M93" s="114"/>
    </row>
    <row r="94" spans="1:13" ht="12.75" hidden="1">
      <c r="I94" s="115"/>
      <c r="J94" s="115"/>
      <c r="K94" s="115"/>
      <c r="L94" s="114"/>
      <c r="M94" s="114"/>
    </row>
    <row r="95" spans="1:13" ht="12.75" hidden="1">
      <c r="I95" s="115"/>
      <c r="J95" s="115"/>
      <c r="K95" s="115"/>
      <c r="L95" s="114"/>
      <c r="M95" s="114"/>
    </row>
    <row r="96" spans="1:13" ht="12.75" hidden="1">
      <c r="I96" s="115"/>
      <c r="J96" s="115"/>
      <c r="K96" s="115"/>
      <c r="L96" s="114"/>
      <c r="M96" s="114"/>
    </row>
    <row r="97" spans="9:13" ht="12.75" hidden="1">
      <c r="I97" s="115"/>
      <c r="J97" s="115"/>
      <c r="K97" s="115"/>
      <c r="L97" s="114"/>
      <c r="M97" s="114"/>
    </row>
    <row r="98" spans="9:13" ht="12.75" hidden="1">
      <c r="I98" s="115"/>
      <c r="J98" s="115"/>
      <c r="K98" s="115"/>
      <c r="L98" s="114"/>
      <c r="M98" s="114"/>
    </row>
    <row r="99" spans="9:13" ht="12.75" hidden="1">
      <c r="L99" s="114"/>
      <c r="M99" s="114"/>
    </row>
    <row r="100" spans="9:13" ht="12.75" hidden="1">
      <c r="L100" s="114"/>
      <c r="M100" s="114"/>
    </row>
    <row r="101" spans="9:13" ht="12.75" hidden="1">
      <c r="L101" s="114"/>
      <c r="M101" s="114"/>
    </row>
    <row r="102" spans="9:13" ht="12.75" hidden="1">
      <c r="L102" s="114"/>
      <c r="M102" s="114"/>
    </row>
    <row r="103" spans="9:13" hidden="1"/>
    <row r="104" spans="9:13" hidden="1"/>
    <row r="105" spans="9:13" hidden="1"/>
    <row r="106" spans="9:13" hidden="1"/>
    <row r="107" spans="9:13" hidden="1"/>
    <row r="108" spans="9:13" hidden="1"/>
    <row r="109" spans="9:13" hidden="1"/>
    <row r="110" spans="9:13" hidden="1"/>
    <row r="111" spans="9:13" hidden="1"/>
    <row r="112" spans="9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</sheetData>
  <mergeCells count="49"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  <mergeCell ref="A22:A28"/>
    <mergeCell ref="B22:B23"/>
    <mergeCell ref="C22:C23"/>
    <mergeCell ref="B26:B27"/>
    <mergeCell ref="A10:A21"/>
    <mergeCell ref="B12:D12"/>
    <mergeCell ref="B21:D21"/>
    <mergeCell ref="C45:C46"/>
    <mergeCell ref="B35:B48"/>
    <mergeCell ref="C35:C36"/>
    <mergeCell ref="C37:C38"/>
    <mergeCell ref="C39:C40"/>
    <mergeCell ref="C41:C42"/>
    <mergeCell ref="C88:D88"/>
    <mergeCell ref="C73:D73"/>
    <mergeCell ref="C74:D74"/>
    <mergeCell ref="C76:D76"/>
    <mergeCell ref="C77:D77"/>
    <mergeCell ref="C85:D85"/>
    <mergeCell ref="C86:D86"/>
    <mergeCell ref="C78:D78"/>
    <mergeCell ref="C80:D80"/>
    <mergeCell ref="A31:A49"/>
    <mergeCell ref="H8:H9"/>
    <mergeCell ref="C81:D81"/>
    <mergeCell ref="C83:D83"/>
    <mergeCell ref="C47:C48"/>
    <mergeCell ref="B31:B34"/>
    <mergeCell ref="C31:C32"/>
    <mergeCell ref="C33:C34"/>
    <mergeCell ref="B63:B64"/>
    <mergeCell ref="C63:C64"/>
    <mergeCell ref="A67:D67"/>
    <mergeCell ref="A68:D68"/>
    <mergeCell ref="C71:D71"/>
    <mergeCell ref="C72:D72"/>
    <mergeCell ref="A51:A62"/>
    <mergeCell ref="C43:C44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42" fitToHeight="2" orientation="landscape" r:id="rId1"/>
  <headerFooter alignWithMargins="0">
    <oddHeader>&amp;R&amp;D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N10" sqref="N10"/>
    </sheetView>
  </sheetViews>
  <sheetFormatPr defaultRowHeight="12.75"/>
  <cols>
    <col min="1" max="1" width="14.85546875" customWidth="1"/>
    <col min="2" max="2" width="20.28515625" bestFit="1" customWidth="1"/>
    <col min="3" max="3" width="26" customWidth="1"/>
    <col min="4" max="4" width="7.140625" bestFit="1" customWidth="1"/>
    <col min="5" max="5" width="17.7109375" bestFit="1" customWidth="1"/>
    <col min="6" max="6" width="3" bestFit="1" customWidth="1"/>
    <col min="7" max="7" width="4" bestFit="1" customWidth="1"/>
    <col min="8" max="8" width="5" bestFit="1" customWidth="1"/>
    <col min="9" max="10" width="5.85546875" bestFit="1" customWidth="1"/>
    <col min="11" max="11" width="55.140625" customWidth="1"/>
    <col min="12" max="12" width="14.28515625" bestFit="1" customWidth="1"/>
    <col min="13" max="13" width="17.85546875" customWidth="1"/>
    <col min="14" max="14" width="25.5703125" bestFit="1" customWidth="1"/>
    <col min="15" max="16" width="23.28515625" bestFit="1" customWidth="1"/>
  </cols>
  <sheetData>
    <row r="1" spans="1:16">
      <c r="A1" s="108" t="s">
        <v>115</v>
      </c>
      <c r="B1" t="s">
        <v>116</v>
      </c>
    </row>
    <row r="2" spans="1:16">
      <c r="A2" s="108"/>
    </row>
    <row r="3" spans="1:16">
      <c r="A3" s="108"/>
      <c r="B3" t="s">
        <v>117</v>
      </c>
      <c r="D3" t="s">
        <v>144</v>
      </c>
      <c r="E3" t="s">
        <v>145</v>
      </c>
      <c r="L3" t="s">
        <v>118</v>
      </c>
      <c r="N3" t="s">
        <v>119</v>
      </c>
      <c r="O3" t="s">
        <v>120</v>
      </c>
      <c r="P3" t="s">
        <v>121</v>
      </c>
    </row>
    <row r="4" spans="1:16">
      <c r="A4" s="108"/>
      <c r="N4" t="s">
        <v>122</v>
      </c>
      <c r="O4" t="s">
        <v>123</v>
      </c>
      <c r="P4" t="s">
        <v>124</v>
      </c>
    </row>
    <row r="5" spans="1:16">
      <c r="A5" s="108"/>
      <c r="L5" t="s">
        <v>125</v>
      </c>
      <c r="N5" t="s">
        <v>126</v>
      </c>
      <c r="O5" t="s">
        <v>126</v>
      </c>
      <c r="P5" t="s">
        <v>126</v>
      </c>
    </row>
    <row r="6" spans="1:16">
      <c r="A6" s="108" t="str">
        <f>CONCATENATE(B6," ",L6," ",D6)</f>
        <v>00M1 3 085396</v>
      </c>
      <c r="B6" t="s">
        <v>48</v>
      </c>
      <c r="C6" t="s">
        <v>127</v>
      </c>
      <c r="D6" t="s">
        <v>146</v>
      </c>
      <c r="E6" t="s">
        <v>147</v>
      </c>
      <c r="F6" t="s">
        <v>148</v>
      </c>
      <c r="G6" t="s">
        <v>149</v>
      </c>
      <c r="H6" t="s">
        <v>150</v>
      </c>
      <c r="I6" t="s">
        <v>48</v>
      </c>
      <c r="J6" t="s">
        <v>151</v>
      </c>
      <c r="K6" t="s">
        <v>152</v>
      </c>
      <c r="L6" t="s">
        <v>39</v>
      </c>
      <c r="M6" t="s">
        <v>128</v>
      </c>
      <c r="N6" s="107">
        <v>115145.45</v>
      </c>
      <c r="O6" s="107">
        <v>115145.45</v>
      </c>
      <c r="P6" s="107">
        <v>115145.45</v>
      </c>
    </row>
    <row r="7" spans="1:16">
      <c r="A7" s="108" t="str">
        <f t="shared" ref="A7:A28" si="0">CONCATENATE(B7," ",L7," ",D7)</f>
        <v>0181 1 085395</v>
      </c>
      <c r="B7" t="s">
        <v>13</v>
      </c>
      <c r="C7" t="s">
        <v>129</v>
      </c>
      <c r="D7" t="s">
        <v>153</v>
      </c>
      <c r="E7" t="s">
        <v>147</v>
      </c>
      <c r="F7" t="s">
        <v>154</v>
      </c>
      <c r="G7" t="s">
        <v>155</v>
      </c>
      <c r="H7" t="s">
        <v>156</v>
      </c>
      <c r="I7" t="s">
        <v>13</v>
      </c>
      <c r="J7" t="s">
        <v>157</v>
      </c>
      <c r="K7" t="s">
        <v>129</v>
      </c>
      <c r="L7" t="s">
        <v>15</v>
      </c>
      <c r="M7" t="s">
        <v>130</v>
      </c>
      <c r="N7" s="107">
        <v>89013557.409999996</v>
      </c>
      <c r="O7" s="107">
        <v>88999114.930000007</v>
      </c>
      <c r="P7" s="107">
        <v>88761102.140000001</v>
      </c>
    </row>
    <row r="8" spans="1:16">
      <c r="A8" s="108" t="str">
        <f t="shared" si="0"/>
        <v>09HB 1 085392</v>
      </c>
      <c r="B8" t="s">
        <v>25</v>
      </c>
      <c r="C8" t="s">
        <v>131</v>
      </c>
      <c r="D8" t="s">
        <v>158</v>
      </c>
      <c r="E8" t="s">
        <v>147</v>
      </c>
      <c r="F8" t="s">
        <v>148</v>
      </c>
      <c r="G8" t="s">
        <v>159</v>
      </c>
      <c r="H8" t="s">
        <v>150</v>
      </c>
      <c r="I8" t="s">
        <v>25</v>
      </c>
      <c r="J8" t="s">
        <v>157</v>
      </c>
      <c r="K8" t="s">
        <v>160</v>
      </c>
      <c r="L8" t="s">
        <v>15</v>
      </c>
      <c r="M8" t="s">
        <v>130</v>
      </c>
      <c r="N8" s="107">
        <v>62812443.189999998</v>
      </c>
      <c r="O8" s="107">
        <v>62387633.119999997</v>
      </c>
      <c r="P8" s="107">
        <v>62387633.119999997</v>
      </c>
    </row>
    <row r="9" spans="1:16">
      <c r="A9" s="108" t="str">
        <f t="shared" si="0"/>
        <v>151W 3 107772</v>
      </c>
      <c r="B9" t="s">
        <v>85</v>
      </c>
      <c r="C9" t="s">
        <v>132</v>
      </c>
      <c r="D9" t="s">
        <v>161</v>
      </c>
      <c r="E9" t="s">
        <v>147</v>
      </c>
      <c r="F9" t="s">
        <v>148</v>
      </c>
      <c r="G9" t="s">
        <v>162</v>
      </c>
      <c r="H9" t="s">
        <v>150</v>
      </c>
      <c r="I9" t="s">
        <v>85</v>
      </c>
      <c r="J9" t="s">
        <v>157</v>
      </c>
      <c r="K9" t="s">
        <v>163</v>
      </c>
      <c r="L9" t="s">
        <v>39</v>
      </c>
      <c r="M9" t="s">
        <v>128</v>
      </c>
      <c r="N9" s="107">
        <v>298097.93</v>
      </c>
      <c r="O9" s="107">
        <v>298097.93</v>
      </c>
      <c r="P9" s="107">
        <v>298097.93</v>
      </c>
    </row>
    <row r="10" spans="1:16">
      <c r="A10" s="108" t="str">
        <f t="shared" si="0"/>
        <v>2004 4 085400</v>
      </c>
      <c r="B10" t="s">
        <v>37</v>
      </c>
      <c r="C10" t="s">
        <v>133</v>
      </c>
      <c r="D10" t="s">
        <v>164</v>
      </c>
      <c r="E10" t="s">
        <v>147</v>
      </c>
      <c r="F10" t="s">
        <v>148</v>
      </c>
      <c r="G10" t="s">
        <v>165</v>
      </c>
      <c r="H10" t="s">
        <v>150</v>
      </c>
      <c r="I10" t="s">
        <v>37</v>
      </c>
      <c r="J10" t="s">
        <v>151</v>
      </c>
      <c r="K10" t="s">
        <v>166</v>
      </c>
      <c r="L10" t="s">
        <v>40</v>
      </c>
      <c r="M10" t="s">
        <v>134</v>
      </c>
      <c r="N10" s="107">
        <v>11150</v>
      </c>
      <c r="O10" s="107">
        <v>0</v>
      </c>
      <c r="P10" s="107">
        <v>0</v>
      </c>
    </row>
    <row r="11" spans="1:16">
      <c r="A11" s="108" t="str">
        <f t="shared" si="0"/>
        <v>2004 3 085400</v>
      </c>
      <c r="B11" t="s">
        <v>37</v>
      </c>
      <c r="C11" t="s">
        <v>133</v>
      </c>
      <c r="D11" t="s">
        <v>164</v>
      </c>
      <c r="E11" t="s">
        <v>147</v>
      </c>
      <c r="F11" t="s">
        <v>148</v>
      </c>
      <c r="G11" t="s">
        <v>165</v>
      </c>
      <c r="H11" t="s">
        <v>150</v>
      </c>
      <c r="I11" t="s">
        <v>37</v>
      </c>
      <c r="J11" t="s">
        <v>151</v>
      </c>
      <c r="K11" t="s">
        <v>166</v>
      </c>
      <c r="L11" t="s">
        <v>39</v>
      </c>
      <c r="M11" t="s">
        <v>128</v>
      </c>
      <c r="N11" s="107">
        <v>12814608</v>
      </c>
      <c r="O11" s="107">
        <v>12666257.57</v>
      </c>
      <c r="P11" s="107">
        <v>12666257.57</v>
      </c>
    </row>
    <row r="12" spans="1:16">
      <c r="A12" s="108" t="str">
        <f t="shared" si="0"/>
        <v>2010 3 085397</v>
      </c>
      <c r="B12" t="s">
        <v>41</v>
      </c>
      <c r="C12" t="s">
        <v>135</v>
      </c>
      <c r="D12" t="s">
        <v>167</v>
      </c>
      <c r="E12" t="s">
        <v>147</v>
      </c>
      <c r="F12" t="s">
        <v>148</v>
      </c>
      <c r="G12" t="s">
        <v>149</v>
      </c>
      <c r="H12" t="s">
        <v>150</v>
      </c>
      <c r="I12" t="s">
        <v>41</v>
      </c>
      <c r="J12" t="s">
        <v>151</v>
      </c>
      <c r="K12" t="s">
        <v>168</v>
      </c>
      <c r="L12" t="s">
        <v>39</v>
      </c>
      <c r="M12" t="s">
        <v>128</v>
      </c>
      <c r="N12" s="107">
        <v>1980867.72</v>
      </c>
      <c r="O12" s="107">
        <v>1952384.05</v>
      </c>
      <c r="P12" s="107">
        <v>1952384.05</v>
      </c>
    </row>
    <row r="13" spans="1:16">
      <c r="A13" s="108" t="str">
        <f t="shared" si="0"/>
        <v>2011 3 085398</v>
      </c>
      <c r="B13" t="s">
        <v>43</v>
      </c>
      <c r="C13" t="s">
        <v>136</v>
      </c>
      <c r="D13" t="s">
        <v>169</v>
      </c>
      <c r="E13" t="s">
        <v>147</v>
      </c>
      <c r="F13" t="s">
        <v>148</v>
      </c>
      <c r="G13" t="s">
        <v>149</v>
      </c>
      <c r="H13" t="s">
        <v>150</v>
      </c>
      <c r="I13" t="s">
        <v>43</v>
      </c>
      <c r="J13" t="s">
        <v>151</v>
      </c>
      <c r="K13" t="s">
        <v>170</v>
      </c>
      <c r="L13" t="s">
        <v>39</v>
      </c>
      <c r="M13" t="s">
        <v>128</v>
      </c>
      <c r="N13" s="107">
        <v>1127547.58</v>
      </c>
      <c r="O13" s="107">
        <v>1112003.58</v>
      </c>
      <c r="P13" s="107">
        <v>1112003.58</v>
      </c>
    </row>
    <row r="14" spans="1:16">
      <c r="A14" s="108" t="str">
        <f t="shared" si="0"/>
        <v>2012 3 085399</v>
      </c>
      <c r="B14" t="s">
        <v>45</v>
      </c>
      <c r="C14" t="s">
        <v>137</v>
      </c>
      <c r="D14" t="s">
        <v>171</v>
      </c>
      <c r="E14" t="s">
        <v>147</v>
      </c>
      <c r="F14" t="s">
        <v>148</v>
      </c>
      <c r="G14" t="s">
        <v>149</v>
      </c>
      <c r="H14" t="s">
        <v>150</v>
      </c>
      <c r="I14" t="s">
        <v>45</v>
      </c>
      <c r="J14" t="s">
        <v>151</v>
      </c>
      <c r="K14" t="s">
        <v>172</v>
      </c>
      <c r="L14" t="s">
        <v>39</v>
      </c>
      <c r="M14" t="s">
        <v>128</v>
      </c>
      <c r="N14" s="107">
        <v>18178856.530000001</v>
      </c>
      <c r="O14" s="107">
        <v>18171070.719999999</v>
      </c>
      <c r="P14" s="107">
        <v>18171070.719999999</v>
      </c>
    </row>
    <row r="15" spans="1:16">
      <c r="A15" s="108" t="str">
        <f t="shared" si="0"/>
        <v>20TP 1 085394</v>
      </c>
      <c r="B15" t="s">
        <v>19</v>
      </c>
      <c r="C15" t="s">
        <v>138</v>
      </c>
      <c r="D15" t="s">
        <v>173</v>
      </c>
      <c r="E15" t="s">
        <v>147</v>
      </c>
      <c r="F15" t="s">
        <v>148</v>
      </c>
      <c r="G15" t="s">
        <v>159</v>
      </c>
      <c r="H15" t="s">
        <v>150</v>
      </c>
      <c r="I15" t="s">
        <v>19</v>
      </c>
      <c r="J15" t="s">
        <v>157</v>
      </c>
      <c r="K15" t="s">
        <v>138</v>
      </c>
      <c r="L15" t="s">
        <v>15</v>
      </c>
      <c r="M15" t="s">
        <v>130</v>
      </c>
      <c r="N15" s="107">
        <v>359132134.25</v>
      </c>
      <c r="O15" s="107">
        <v>356503602.25</v>
      </c>
      <c r="P15" s="107">
        <v>356061963.31999999</v>
      </c>
    </row>
    <row r="16" spans="1:16">
      <c r="A16" s="108" t="str">
        <f t="shared" si="0"/>
        <v>216H 3 110822</v>
      </c>
      <c r="B16" t="s">
        <v>106</v>
      </c>
      <c r="C16" t="s">
        <v>139</v>
      </c>
      <c r="D16" t="s">
        <v>174</v>
      </c>
      <c r="E16" t="s">
        <v>147</v>
      </c>
      <c r="F16" t="s">
        <v>148</v>
      </c>
      <c r="G16" t="s">
        <v>159</v>
      </c>
      <c r="H16" t="s">
        <v>150</v>
      </c>
      <c r="I16" t="s">
        <v>106</v>
      </c>
      <c r="J16" t="s">
        <v>157</v>
      </c>
      <c r="K16" t="s">
        <v>175</v>
      </c>
      <c r="L16" t="s">
        <v>39</v>
      </c>
      <c r="M16" t="s">
        <v>128</v>
      </c>
      <c r="N16" s="107">
        <v>280048.03000000003</v>
      </c>
      <c r="O16" s="107">
        <v>280048.03000000003</v>
      </c>
      <c r="P16" s="107">
        <v>280048.03000000003</v>
      </c>
    </row>
    <row r="17" spans="1:16">
      <c r="A17" s="108" t="str">
        <f t="shared" si="0"/>
        <v>216H 3 118969</v>
      </c>
      <c r="B17" t="s">
        <v>106</v>
      </c>
      <c r="C17" t="s">
        <v>139</v>
      </c>
      <c r="D17" t="s">
        <v>176</v>
      </c>
      <c r="E17" t="s">
        <v>147</v>
      </c>
      <c r="F17" t="s">
        <v>148</v>
      </c>
      <c r="G17" t="s">
        <v>159</v>
      </c>
      <c r="H17" t="s">
        <v>150</v>
      </c>
      <c r="I17" t="s">
        <v>106</v>
      </c>
      <c r="J17" t="s">
        <v>177</v>
      </c>
      <c r="K17" t="s">
        <v>178</v>
      </c>
      <c r="L17" t="s">
        <v>39</v>
      </c>
      <c r="M17" t="s">
        <v>128</v>
      </c>
      <c r="N17" s="107">
        <v>1990467</v>
      </c>
      <c r="O17" s="107">
        <v>1990467</v>
      </c>
      <c r="P17" s="107">
        <v>1990467</v>
      </c>
    </row>
    <row r="18" spans="1:16">
      <c r="A18" s="108" t="str">
        <f t="shared" si="0"/>
        <v>2549 3 107472</v>
      </c>
      <c r="B18" t="s">
        <v>57</v>
      </c>
      <c r="C18" t="s">
        <v>140</v>
      </c>
      <c r="D18" t="s">
        <v>179</v>
      </c>
      <c r="E18" t="s">
        <v>147</v>
      </c>
      <c r="F18" t="s">
        <v>148</v>
      </c>
      <c r="G18" t="s">
        <v>180</v>
      </c>
      <c r="H18" t="s">
        <v>150</v>
      </c>
      <c r="I18" t="s">
        <v>57</v>
      </c>
      <c r="J18" t="s">
        <v>181</v>
      </c>
      <c r="K18" t="s">
        <v>182</v>
      </c>
      <c r="L18" t="s">
        <v>39</v>
      </c>
      <c r="M18" t="s">
        <v>128</v>
      </c>
      <c r="N18" s="107">
        <v>323455.84000000003</v>
      </c>
      <c r="O18" s="107">
        <v>288893.02</v>
      </c>
      <c r="P18" s="107">
        <v>288893.02</v>
      </c>
    </row>
    <row r="19" spans="1:16">
      <c r="A19" s="108" t="str">
        <f t="shared" si="0"/>
        <v>3600 4 085402</v>
      </c>
      <c r="B19" t="s">
        <v>70</v>
      </c>
      <c r="C19" t="s">
        <v>141</v>
      </c>
      <c r="D19" t="s">
        <v>183</v>
      </c>
      <c r="E19" t="s">
        <v>147</v>
      </c>
      <c r="F19" t="s">
        <v>148</v>
      </c>
      <c r="G19" t="s">
        <v>159</v>
      </c>
      <c r="H19" t="s">
        <v>150</v>
      </c>
      <c r="I19" t="s">
        <v>70</v>
      </c>
      <c r="J19" t="s">
        <v>157</v>
      </c>
      <c r="K19" t="s">
        <v>184</v>
      </c>
      <c r="L19" t="s">
        <v>40</v>
      </c>
      <c r="M19" t="s">
        <v>134</v>
      </c>
      <c r="N19" s="107">
        <v>2002.1</v>
      </c>
      <c r="O19" s="107">
        <v>2002.1</v>
      </c>
      <c r="P19" s="107">
        <v>2002.1</v>
      </c>
    </row>
    <row r="20" spans="1:16">
      <c r="A20" s="108" t="str">
        <f t="shared" si="0"/>
        <v>4224 3 107769</v>
      </c>
      <c r="B20" t="s">
        <v>54</v>
      </c>
      <c r="C20" t="s">
        <v>142</v>
      </c>
      <c r="D20" t="s">
        <v>185</v>
      </c>
      <c r="E20" t="s">
        <v>147</v>
      </c>
      <c r="F20" t="s">
        <v>148</v>
      </c>
      <c r="G20" t="s">
        <v>186</v>
      </c>
      <c r="H20" t="s">
        <v>150</v>
      </c>
      <c r="I20" t="s">
        <v>54</v>
      </c>
      <c r="J20" t="s">
        <v>157</v>
      </c>
      <c r="K20" t="s">
        <v>142</v>
      </c>
      <c r="L20" t="s">
        <v>39</v>
      </c>
      <c r="M20" t="s">
        <v>128</v>
      </c>
      <c r="N20" s="107">
        <v>528.12</v>
      </c>
      <c r="O20" s="107">
        <v>528.12</v>
      </c>
      <c r="P20" s="107">
        <v>528.12</v>
      </c>
    </row>
    <row r="21" spans="1:16">
      <c r="A21" s="108" t="str">
        <f t="shared" si="0"/>
        <v>4257 3 085405</v>
      </c>
      <c r="B21" t="s">
        <v>60</v>
      </c>
      <c r="C21" t="s">
        <v>143</v>
      </c>
      <c r="D21" t="s">
        <v>187</v>
      </c>
      <c r="E21" t="s">
        <v>147</v>
      </c>
      <c r="F21" t="s">
        <v>148</v>
      </c>
      <c r="G21" t="s">
        <v>186</v>
      </c>
      <c r="H21" t="s">
        <v>150</v>
      </c>
      <c r="I21" t="s">
        <v>60</v>
      </c>
      <c r="J21" t="s">
        <v>181</v>
      </c>
      <c r="K21" t="s">
        <v>188</v>
      </c>
      <c r="L21" t="s">
        <v>39</v>
      </c>
      <c r="M21" t="s">
        <v>128</v>
      </c>
      <c r="N21" s="107">
        <v>200978.2</v>
      </c>
      <c r="O21" s="107">
        <v>197878.2</v>
      </c>
      <c r="P21" s="107">
        <v>197878.2</v>
      </c>
    </row>
    <row r="22" spans="1:16">
      <c r="A22" s="108" t="str">
        <f t="shared" si="0"/>
        <v>4257 3 085406</v>
      </c>
      <c r="B22" t="s">
        <v>60</v>
      </c>
      <c r="C22" t="s">
        <v>143</v>
      </c>
      <c r="D22" t="s">
        <v>189</v>
      </c>
      <c r="E22" t="s">
        <v>147</v>
      </c>
      <c r="F22" t="s">
        <v>148</v>
      </c>
      <c r="G22" t="s">
        <v>186</v>
      </c>
      <c r="H22" t="s">
        <v>150</v>
      </c>
      <c r="I22" t="s">
        <v>60</v>
      </c>
      <c r="J22" t="s">
        <v>190</v>
      </c>
      <c r="K22" t="s">
        <v>191</v>
      </c>
      <c r="L22" t="s">
        <v>39</v>
      </c>
      <c r="M22" t="s">
        <v>128</v>
      </c>
      <c r="N22" s="107">
        <v>304527.17</v>
      </c>
      <c r="O22" s="107">
        <v>304527.17</v>
      </c>
      <c r="P22" s="107">
        <v>304527.17</v>
      </c>
    </row>
    <row r="23" spans="1:16">
      <c r="A23" s="108" t="str">
        <f t="shared" si="0"/>
        <v>4257 4 085407</v>
      </c>
      <c r="B23" t="s">
        <v>60</v>
      </c>
      <c r="C23" t="s">
        <v>143</v>
      </c>
      <c r="D23" t="s">
        <v>192</v>
      </c>
      <c r="E23" t="s">
        <v>147</v>
      </c>
      <c r="F23" t="s">
        <v>148</v>
      </c>
      <c r="G23" t="s">
        <v>186</v>
      </c>
      <c r="H23" t="s">
        <v>150</v>
      </c>
      <c r="I23" t="s">
        <v>60</v>
      </c>
      <c r="J23" t="s">
        <v>193</v>
      </c>
      <c r="K23" t="s">
        <v>194</v>
      </c>
      <c r="L23" t="s">
        <v>40</v>
      </c>
      <c r="M23" t="s">
        <v>134</v>
      </c>
      <c r="N23" s="107">
        <v>444292.17</v>
      </c>
      <c r="O23" s="107">
        <v>36692.44</v>
      </c>
      <c r="P23" s="107">
        <v>36692.44</v>
      </c>
    </row>
    <row r="24" spans="1:16">
      <c r="A24" s="108" t="str">
        <f t="shared" si="0"/>
        <v>4257 3 085407</v>
      </c>
      <c r="B24" t="s">
        <v>60</v>
      </c>
      <c r="C24" t="s">
        <v>143</v>
      </c>
      <c r="D24" t="s">
        <v>192</v>
      </c>
      <c r="E24" t="s">
        <v>147</v>
      </c>
      <c r="F24" t="s">
        <v>148</v>
      </c>
      <c r="G24" t="s">
        <v>186</v>
      </c>
      <c r="H24" t="s">
        <v>150</v>
      </c>
      <c r="I24" t="s">
        <v>60</v>
      </c>
      <c r="J24" t="s">
        <v>193</v>
      </c>
      <c r="K24" t="s">
        <v>194</v>
      </c>
      <c r="L24" t="s">
        <v>39</v>
      </c>
      <c r="M24" t="s">
        <v>128</v>
      </c>
      <c r="N24" s="107">
        <v>4265762.42</v>
      </c>
      <c r="O24" s="107">
        <v>3418780.05</v>
      </c>
      <c r="P24" s="107">
        <v>3418780.05</v>
      </c>
    </row>
    <row r="25" spans="1:16">
      <c r="A25" s="108" t="str">
        <f t="shared" si="0"/>
        <v>4257 4 107770</v>
      </c>
      <c r="B25" t="s">
        <v>60</v>
      </c>
      <c r="C25" t="s">
        <v>143</v>
      </c>
      <c r="D25" t="s">
        <v>195</v>
      </c>
      <c r="E25" t="s">
        <v>147</v>
      </c>
      <c r="F25" t="s">
        <v>148</v>
      </c>
      <c r="G25" t="s">
        <v>186</v>
      </c>
      <c r="H25" t="s">
        <v>150</v>
      </c>
      <c r="I25" t="s">
        <v>60</v>
      </c>
      <c r="J25" t="s">
        <v>157</v>
      </c>
      <c r="K25" t="s">
        <v>196</v>
      </c>
      <c r="L25" t="s">
        <v>40</v>
      </c>
      <c r="M25" t="s">
        <v>134</v>
      </c>
      <c r="N25" s="107">
        <v>366779.71</v>
      </c>
      <c r="O25" s="107">
        <v>177520.31</v>
      </c>
      <c r="P25" s="107">
        <v>177520.31</v>
      </c>
    </row>
    <row r="26" spans="1:16">
      <c r="A26" s="108" t="str">
        <f t="shared" si="0"/>
        <v>4257 3 107770</v>
      </c>
      <c r="B26" t="s">
        <v>60</v>
      </c>
      <c r="C26" t="s">
        <v>143</v>
      </c>
      <c r="D26" t="s">
        <v>195</v>
      </c>
      <c r="E26" t="s">
        <v>147</v>
      </c>
      <c r="F26" t="s">
        <v>148</v>
      </c>
      <c r="G26" t="s">
        <v>186</v>
      </c>
      <c r="H26" t="s">
        <v>150</v>
      </c>
      <c r="I26" t="s">
        <v>60</v>
      </c>
      <c r="J26" t="s">
        <v>157</v>
      </c>
      <c r="K26" t="s">
        <v>196</v>
      </c>
      <c r="L26" t="s">
        <v>39</v>
      </c>
      <c r="M26" t="s">
        <v>128</v>
      </c>
      <c r="N26" s="107">
        <v>46749347</v>
      </c>
      <c r="O26" s="107">
        <v>44115121.609999999</v>
      </c>
      <c r="P26" s="107">
        <v>44115121.609999999</v>
      </c>
    </row>
    <row r="27" spans="1:16">
      <c r="A27" s="108" t="str">
        <f t="shared" si="0"/>
        <v>4257 4 107774</v>
      </c>
      <c r="B27" t="s">
        <v>60</v>
      </c>
      <c r="C27" t="s">
        <v>143</v>
      </c>
      <c r="D27" t="s">
        <v>197</v>
      </c>
      <c r="E27" t="s">
        <v>147</v>
      </c>
      <c r="F27" t="s">
        <v>148</v>
      </c>
      <c r="G27" t="s">
        <v>186</v>
      </c>
      <c r="H27" t="s">
        <v>150</v>
      </c>
      <c r="I27" t="s">
        <v>60</v>
      </c>
      <c r="J27" t="s">
        <v>198</v>
      </c>
      <c r="K27" t="s">
        <v>199</v>
      </c>
      <c r="L27" t="s">
        <v>40</v>
      </c>
      <c r="M27" t="s">
        <v>134</v>
      </c>
      <c r="N27" s="107">
        <v>1705500</v>
      </c>
      <c r="O27" s="107">
        <v>924000</v>
      </c>
      <c r="P27" s="107">
        <v>924000</v>
      </c>
    </row>
    <row r="28" spans="1:16">
      <c r="A28" s="108" t="str">
        <f t="shared" si="0"/>
        <v>4257 3 107774</v>
      </c>
      <c r="B28" t="s">
        <v>60</v>
      </c>
      <c r="C28" t="s">
        <v>143</v>
      </c>
      <c r="D28" t="s">
        <v>197</v>
      </c>
      <c r="E28" t="s">
        <v>147</v>
      </c>
      <c r="F28" t="s">
        <v>148</v>
      </c>
      <c r="G28" t="s">
        <v>186</v>
      </c>
      <c r="H28" t="s">
        <v>150</v>
      </c>
      <c r="I28" t="s">
        <v>60</v>
      </c>
      <c r="J28" t="s">
        <v>198</v>
      </c>
      <c r="K28" t="s">
        <v>199</v>
      </c>
      <c r="L28" t="s">
        <v>39</v>
      </c>
      <c r="M28" t="s">
        <v>128</v>
      </c>
      <c r="N28" s="107">
        <v>72000</v>
      </c>
      <c r="O28" s="107">
        <v>0</v>
      </c>
      <c r="P28" s="107">
        <v>0</v>
      </c>
    </row>
    <row r="30" spans="1:16">
      <c r="N30" s="111">
        <f>SUM(N6:N29)</f>
        <v>602190095.82000005</v>
      </c>
      <c r="O30" s="111">
        <f>SUM(O6:O29)</f>
        <v>593941767.64999998</v>
      </c>
      <c r="P30" s="111">
        <f>SUM(P6:P29)</f>
        <v>593262115.92999995</v>
      </c>
    </row>
    <row r="31" spans="1:16">
      <c r="N31" s="112"/>
    </row>
    <row r="32" spans="1:16">
      <c r="N32" s="113">
        <f>+N16+N17</f>
        <v>2270515.0300000003</v>
      </c>
      <c r="O32" s="113">
        <f>+O16+O17</f>
        <v>2270515.0300000003</v>
      </c>
      <c r="P32" s="113">
        <f>+P16+P17</f>
        <v>2270515.0300000003</v>
      </c>
    </row>
    <row r="33" spans="14:14">
      <c r="N33" s="11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N10" sqref="N10"/>
    </sheetView>
  </sheetViews>
  <sheetFormatPr defaultRowHeight="12.75"/>
  <cols>
    <col min="1" max="1" width="13.28515625" bestFit="1" customWidth="1"/>
    <col min="14" max="16" width="18.28515625" customWidth="1"/>
  </cols>
  <sheetData>
    <row r="1" spans="1:16">
      <c r="A1" s="108" t="s">
        <v>115</v>
      </c>
      <c r="B1" t="s">
        <v>203</v>
      </c>
    </row>
    <row r="2" spans="1:16">
      <c r="A2" s="108"/>
    </row>
    <row r="3" spans="1:16">
      <c r="A3" s="108"/>
      <c r="B3" t="s">
        <v>117</v>
      </c>
      <c r="D3" t="s">
        <v>144</v>
      </c>
      <c r="E3" t="s">
        <v>145</v>
      </c>
      <c r="L3" t="s">
        <v>118</v>
      </c>
      <c r="N3" t="s">
        <v>119</v>
      </c>
      <c r="O3" t="s">
        <v>120</v>
      </c>
      <c r="P3" t="s">
        <v>121</v>
      </c>
    </row>
    <row r="4" spans="1:16">
      <c r="A4" s="108"/>
      <c r="N4" t="s">
        <v>122</v>
      </c>
      <c r="O4" t="s">
        <v>123</v>
      </c>
      <c r="P4" t="s">
        <v>124</v>
      </c>
    </row>
    <row r="5" spans="1:16">
      <c r="A5" s="108"/>
      <c r="L5" t="s">
        <v>125</v>
      </c>
      <c r="N5" t="s">
        <v>126</v>
      </c>
      <c r="O5" t="s">
        <v>126</v>
      </c>
      <c r="P5" t="s">
        <v>126</v>
      </c>
    </row>
    <row r="6" spans="1:16">
      <c r="A6" s="108" t="str">
        <f>CONCATENATE(B6," ",L6," ",D6)</f>
        <v>00M1 3 085264</v>
      </c>
      <c r="B6" t="s">
        <v>48</v>
      </c>
      <c r="C6" t="s">
        <v>127</v>
      </c>
      <c r="D6" t="s">
        <v>204</v>
      </c>
      <c r="E6" t="s">
        <v>205</v>
      </c>
      <c r="F6" t="s">
        <v>148</v>
      </c>
      <c r="G6" t="s">
        <v>149</v>
      </c>
      <c r="H6" t="s">
        <v>150</v>
      </c>
      <c r="I6" t="s">
        <v>48</v>
      </c>
      <c r="J6" t="s">
        <v>151</v>
      </c>
      <c r="K6" t="s">
        <v>152</v>
      </c>
      <c r="L6" t="s">
        <v>39</v>
      </c>
      <c r="M6" t="s">
        <v>128</v>
      </c>
      <c r="N6" s="107">
        <v>274847.25</v>
      </c>
      <c r="O6" s="107">
        <v>274847.25</v>
      </c>
      <c r="P6" s="107">
        <v>274847.25</v>
      </c>
    </row>
    <row r="7" spans="1:16">
      <c r="A7" s="108" t="str">
        <f t="shared" ref="A7:A31" si="0">CONCATENATE(B7," ",L7," ",D7)</f>
        <v>0181 1 085263</v>
      </c>
      <c r="B7" t="s">
        <v>13</v>
      </c>
      <c r="C7" t="s">
        <v>129</v>
      </c>
      <c r="D7" t="s">
        <v>206</v>
      </c>
      <c r="E7" t="s">
        <v>205</v>
      </c>
      <c r="F7" t="s">
        <v>154</v>
      </c>
      <c r="G7" t="s">
        <v>155</v>
      </c>
      <c r="H7" t="s">
        <v>156</v>
      </c>
      <c r="I7" t="s">
        <v>13</v>
      </c>
      <c r="J7" t="s">
        <v>157</v>
      </c>
      <c r="K7" t="s">
        <v>129</v>
      </c>
      <c r="L7" t="s">
        <v>15</v>
      </c>
      <c r="M7" t="s">
        <v>130</v>
      </c>
      <c r="N7" s="107">
        <v>175986798.31999999</v>
      </c>
      <c r="O7" s="107">
        <v>175592637.09</v>
      </c>
      <c r="P7" s="107">
        <v>175553971.50999999</v>
      </c>
    </row>
    <row r="8" spans="1:16">
      <c r="A8" s="108" t="str">
        <f t="shared" si="0"/>
        <v>09HB 1 085258</v>
      </c>
      <c r="B8" t="s">
        <v>25</v>
      </c>
      <c r="C8" t="s">
        <v>131</v>
      </c>
      <c r="D8" t="s">
        <v>207</v>
      </c>
      <c r="E8" t="s">
        <v>205</v>
      </c>
      <c r="F8" t="s">
        <v>148</v>
      </c>
      <c r="G8" t="s">
        <v>159</v>
      </c>
      <c r="H8" t="s">
        <v>150</v>
      </c>
      <c r="I8" t="s">
        <v>25</v>
      </c>
      <c r="J8" t="s">
        <v>157</v>
      </c>
      <c r="K8" t="s">
        <v>160</v>
      </c>
      <c r="L8" t="s">
        <v>15</v>
      </c>
      <c r="M8" t="s">
        <v>130</v>
      </c>
      <c r="N8" s="107">
        <v>177651898.34999999</v>
      </c>
      <c r="O8" s="107">
        <v>177601307.31</v>
      </c>
      <c r="P8" s="107">
        <v>177601307.31</v>
      </c>
    </row>
    <row r="9" spans="1:16">
      <c r="A9" s="108" t="str">
        <f t="shared" si="0"/>
        <v>11RQ 4 085275</v>
      </c>
      <c r="B9" t="s">
        <v>72</v>
      </c>
      <c r="C9" t="s">
        <v>208</v>
      </c>
      <c r="D9" t="s">
        <v>209</v>
      </c>
      <c r="E9" t="s">
        <v>205</v>
      </c>
      <c r="F9" t="s">
        <v>148</v>
      </c>
      <c r="G9" t="s">
        <v>159</v>
      </c>
      <c r="H9" t="s">
        <v>150</v>
      </c>
      <c r="I9" t="s">
        <v>72</v>
      </c>
      <c r="J9" t="s">
        <v>157</v>
      </c>
      <c r="K9" t="s">
        <v>73</v>
      </c>
      <c r="L9" t="s">
        <v>40</v>
      </c>
      <c r="M9" t="s">
        <v>134</v>
      </c>
      <c r="N9" s="107">
        <v>414828.76</v>
      </c>
      <c r="O9" s="107">
        <v>0</v>
      </c>
      <c r="P9" s="107">
        <v>0</v>
      </c>
    </row>
    <row r="10" spans="1:16">
      <c r="A10" s="108" t="str">
        <f t="shared" si="0"/>
        <v>12S2 4 128931</v>
      </c>
      <c r="B10" t="s">
        <v>210</v>
      </c>
      <c r="C10" t="s">
        <v>211</v>
      </c>
      <c r="D10" t="s">
        <v>212</v>
      </c>
      <c r="E10" t="s">
        <v>205</v>
      </c>
      <c r="F10" t="s">
        <v>148</v>
      </c>
      <c r="G10" t="s">
        <v>159</v>
      </c>
      <c r="H10" t="s">
        <v>150</v>
      </c>
      <c r="I10" t="s">
        <v>210</v>
      </c>
      <c r="J10" t="s">
        <v>157</v>
      </c>
      <c r="K10" t="s">
        <v>213</v>
      </c>
      <c r="L10" t="s">
        <v>40</v>
      </c>
      <c r="M10" t="s">
        <v>134</v>
      </c>
      <c r="N10" s="107">
        <v>669262</v>
      </c>
      <c r="O10" s="107">
        <v>639883.18000000005</v>
      </c>
      <c r="P10" s="107">
        <v>639883.18000000005</v>
      </c>
    </row>
    <row r="11" spans="1:16">
      <c r="A11" s="108" t="str">
        <f t="shared" si="0"/>
        <v>12S9 4 085283</v>
      </c>
      <c r="B11" t="s">
        <v>91</v>
      </c>
      <c r="C11" t="s">
        <v>214</v>
      </c>
      <c r="D11" t="s">
        <v>215</v>
      </c>
      <c r="E11" t="s">
        <v>205</v>
      </c>
      <c r="F11" t="s">
        <v>148</v>
      </c>
      <c r="G11" t="s">
        <v>159</v>
      </c>
      <c r="H11" t="s">
        <v>150</v>
      </c>
      <c r="I11" t="s">
        <v>91</v>
      </c>
      <c r="J11" t="s">
        <v>157</v>
      </c>
      <c r="K11" t="s">
        <v>216</v>
      </c>
      <c r="L11" t="s">
        <v>40</v>
      </c>
      <c r="M11" t="s">
        <v>134</v>
      </c>
      <c r="N11" s="107">
        <v>1929938</v>
      </c>
      <c r="O11" s="107">
        <v>0</v>
      </c>
      <c r="P11" s="107">
        <v>0</v>
      </c>
    </row>
    <row r="12" spans="1:16">
      <c r="A12" s="108" t="str">
        <f t="shared" si="0"/>
        <v>13FR 4 085284</v>
      </c>
      <c r="B12" t="s">
        <v>89</v>
      </c>
      <c r="C12" t="s">
        <v>217</v>
      </c>
      <c r="D12" t="s">
        <v>218</v>
      </c>
      <c r="E12" t="s">
        <v>205</v>
      </c>
      <c r="F12" t="s">
        <v>148</v>
      </c>
      <c r="G12" t="s">
        <v>159</v>
      </c>
      <c r="H12" t="s">
        <v>150</v>
      </c>
      <c r="I12" t="s">
        <v>89</v>
      </c>
      <c r="J12" t="s">
        <v>157</v>
      </c>
      <c r="K12" t="s">
        <v>217</v>
      </c>
      <c r="L12" t="s">
        <v>40</v>
      </c>
      <c r="M12" t="s">
        <v>134</v>
      </c>
      <c r="N12" s="107">
        <v>863824.38</v>
      </c>
      <c r="O12" s="107">
        <v>0</v>
      </c>
      <c r="P12" s="107">
        <v>0</v>
      </c>
    </row>
    <row r="13" spans="1:16">
      <c r="A13" s="108" t="str">
        <f t="shared" si="0"/>
        <v>14YN 4 085287</v>
      </c>
      <c r="B13" t="s">
        <v>93</v>
      </c>
      <c r="C13" t="s">
        <v>219</v>
      </c>
      <c r="D13" t="s">
        <v>220</v>
      </c>
      <c r="E13" t="s">
        <v>205</v>
      </c>
      <c r="F13" t="s">
        <v>148</v>
      </c>
      <c r="G13" t="s">
        <v>159</v>
      </c>
      <c r="H13" t="s">
        <v>150</v>
      </c>
      <c r="I13" t="s">
        <v>93</v>
      </c>
      <c r="J13" t="s">
        <v>157</v>
      </c>
      <c r="K13" t="s">
        <v>219</v>
      </c>
      <c r="L13" t="s">
        <v>40</v>
      </c>
      <c r="M13" t="s">
        <v>134</v>
      </c>
      <c r="N13" s="107">
        <v>1519795.91</v>
      </c>
      <c r="O13" s="107">
        <v>0</v>
      </c>
      <c r="P13" s="107">
        <v>0</v>
      </c>
    </row>
    <row r="14" spans="1:16">
      <c r="A14" s="108" t="str">
        <f t="shared" si="0"/>
        <v>14YO 4 085288</v>
      </c>
      <c r="B14" t="s">
        <v>97</v>
      </c>
      <c r="C14" t="s">
        <v>221</v>
      </c>
      <c r="D14" t="s">
        <v>222</v>
      </c>
      <c r="E14" t="s">
        <v>205</v>
      </c>
      <c r="F14" t="s">
        <v>148</v>
      </c>
      <c r="G14" t="s">
        <v>159</v>
      </c>
      <c r="H14" t="s">
        <v>150</v>
      </c>
      <c r="I14" t="s">
        <v>97</v>
      </c>
      <c r="J14" t="s">
        <v>157</v>
      </c>
      <c r="K14" t="s">
        <v>98</v>
      </c>
      <c r="L14" t="s">
        <v>40</v>
      </c>
      <c r="M14" t="s">
        <v>134</v>
      </c>
      <c r="N14" s="107">
        <v>814569.69</v>
      </c>
      <c r="O14" s="107">
        <v>0</v>
      </c>
      <c r="P14" s="107">
        <v>0</v>
      </c>
    </row>
    <row r="15" spans="1:16">
      <c r="A15" s="108" t="str">
        <f t="shared" si="0"/>
        <v>158T 4 085302</v>
      </c>
      <c r="B15" t="s">
        <v>94</v>
      </c>
      <c r="C15" t="s">
        <v>223</v>
      </c>
      <c r="D15" t="s">
        <v>224</v>
      </c>
      <c r="E15" t="s">
        <v>205</v>
      </c>
      <c r="F15" t="s">
        <v>148</v>
      </c>
      <c r="G15" t="s">
        <v>159</v>
      </c>
      <c r="H15" t="s">
        <v>150</v>
      </c>
      <c r="I15" t="s">
        <v>94</v>
      </c>
      <c r="J15" t="s">
        <v>157</v>
      </c>
      <c r="K15" t="s">
        <v>225</v>
      </c>
      <c r="L15" t="s">
        <v>40</v>
      </c>
      <c r="M15" t="s">
        <v>134</v>
      </c>
      <c r="N15" s="107">
        <v>1583990.69</v>
      </c>
      <c r="O15" s="107">
        <v>134528.99</v>
      </c>
      <c r="P15" s="107">
        <v>134528.99</v>
      </c>
    </row>
    <row r="16" spans="1:16">
      <c r="A16" s="108" t="str">
        <f t="shared" si="0"/>
        <v>15FZ 4 107744</v>
      </c>
      <c r="B16" t="s">
        <v>109</v>
      </c>
      <c r="C16" t="s">
        <v>226</v>
      </c>
      <c r="D16" t="s">
        <v>227</v>
      </c>
      <c r="E16" t="s">
        <v>205</v>
      </c>
      <c r="F16" t="s">
        <v>148</v>
      </c>
      <c r="G16" t="s">
        <v>159</v>
      </c>
      <c r="H16" t="s">
        <v>150</v>
      </c>
      <c r="I16" t="s">
        <v>109</v>
      </c>
      <c r="J16" t="s">
        <v>157</v>
      </c>
      <c r="K16" t="s">
        <v>226</v>
      </c>
      <c r="L16" t="s">
        <v>40</v>
      </c>
      <c r="M16" t="s">
        <v>134</v>
      </c>
      <c r="N16" s="107">
        <v>179804.85</v>
      </c>
      <c r="O16" s="107">
        <v>142117.32</v>
      </c>
      <c r="P16" s="107">
        <v>142117.32</v>
      </c>
    </row>
    <row r="17" spans="1:16">
      <c r="A17" s="108" t="str">
        <f t="shared" si="0"/>
        <v>2004 4 085268</v>
      </c>
      <c r="B17" t="s">
        <v>37</v>
      </c>
      <c r="C17" t="s">
        <v>133</v>
      </c>
      <c r="D17" t="s">
        <v>228</v>
      </c>
      <c r="E17" t="s">
        <v>205</v>
      </c>
      <c r="F17" t="s">
        <v>148</v>
      </c>
      <c r="G17" t="s">
        <v>165</v>
      </c>
      <c r="H17" t="s">
        <v>150</v>
      </c>
      <c r="I17" t="s">
        <v>37</v>
      </c>
      <c r="J17" t="s">
        <v>151</v>
      </c>
      <c r="K17" t="s">
        <v>166</v>
      </c>
      <c r="L17" t="s">
        <v>40</v>
      </c>
      <c r="M17" t="s">
        <v>134</v>
      </c>
      <c r="N17" s="107">
        <v>6620</v>
      </c>
      <c r="O17" s="107">
        <v>6620</v>
      </c>
      <c r="P17" s="107">
        <v>6620</v>
      </c>
    </row>
    <row r="18" spans="1:16">
      <c r="A18" s="108" t="str">
        <f t="shared" si="0"/>
        <v>2004 3 085268</v>
      </c>
      <c r="B18" t="s">
        <v>37</v>
      </c>
      <c r="C18" t="s">
        <v>133</v>
      </c>
      <c r="D18" t="s">
        <v>228</v>
      </c>
      <c r="E18" t="s">
        <v>205</v>
      </c>
      <c r="F18" t="s">
        <v>148</v>
      </c>
      <c r="G18" t="s">
        <v>165</v>
      </c>
      <c r="H18" t="s">
        <v>150</v>
      </c>
      <c r="I18" t="s">
        <v>37</v>
      </c>
      <c r="J18" t="s">
        <v>151</v>
      </c>
      <c r="K18" t="s">
        <v>166</v>
      </c>
      <c r="L18" t="s">
        <v>39</v>
      </c>
      <c r="M18" t="s">
        <v>128</v>
      </c>
      <c r="N18" s="107">
        <v>32515694.140000001</v>
      </c>
      <c r="O18" s="107">
        <v>29208195.52</v>
      </c>
      <c r="P18" s="107">
        <v>29208195.52</v>
      </c>
    </row>
    <row r="19" spans="1:16">
      <c r="A19" s="108" t="str">
        <f t="shared" si="0"/>
        <v>2010 3 085265</v>
      </c>
      <c r="B19" t="s">
        <v>41</v>
      </c>
      <c r="C19" t="s">
        <v>135</v>
      </c>
      <c r="D19" t="s">
        <v>229</v>
      </c>
      <c r="E19" t="s">
        <v>205</v>
      </c>
      <c r="F19" t="s">
        <v>148</v>
      </c>
      <c r="G19" t="s">
        <v>149</v>
      </c>
      <c r="H19" t="s">
        <v>150</v>
      </c>
      <c r="I19" t="s">
        <v>41</v>
      </c>
      <c r="J19" t="s">
        <v>151</v>
      </c>
      <c r="K19" t="s">
        <v>168</v>
      </c>
      <c r="L19" t="s">
        <v>39</v>
      </c>
      <c r="M19" t="s">
        <v>128</v>
      </c>
      <c r="N19" s="107">
        <v>7159508.29</v>
      </c>
      <c r="O19" s="107">
        <v>7028322.1699999999</v>
      </c>
      <c r="P19" s="107">
        <v>7028322.1699999999</v>
      </c>
    </row>
    <row r="20" spans="1:16">
      <c r="A20" s="108" t="str">
        <f t="shared" si="0"/>
        <v>2011 3 085266</v>
      </c>
      <c r="B20" t="s">
        <v>43</v>
      </c>
      <c r="C20" t="s">
        <v>136</v>
      </c>
      <c r="D20" t="s">
        <v>230</v>
      </c>
      <c r="E20" t="s">
        <v>205</v>
      </c>
      <c r="F20" t="s">
        <v>148</v>
      </c>
      <c r="G20" t="s">
        <v>149</v>
      </c>
      <c r="H20" t="s">
        <v>150</v>
      </c>
      <c r="I20" t="s">
        <v>43</v>
      </c>
      <c r="J20" t="s">
        <v>151</v>
      </c>
      <c r="K20" t="s">
        <v>170</v>
      </c>
      <c r="L20" t="s">
        <v>39</v>
      </c>
      <c r="M20" t="s">
        <v>128</v>
      </c>
      <c r="N20" s="107">
        <v>2415543.92</v>
      </c>
      <c r="O20" s="107">
        <v>2167048.21</v>
      </c>
      <c r="P20" s="107">
        <v>2167048.21</v>
      </c>
    </row>
    <row r="21" spans="1:16">
      <c r="A21" s="108" t="str">
        <f t="shared" si="0"/>
        <v>2012 3 085267</v>
      </c>
      <c r="B21" t="s">
        <v>45</v>
      </c>
      <c r="C21" t="s">
        <v>137</v>
      </c>
      <c r="D21" t="s">
        <v>231</v>
      </c>
      <c r="E21" t="s">
        <v>205</v>
      </c>
      <c r="F21" t="s">
        <v>148</v>
      </c>
      <c r="G21" t="s">
        <v>149</v>
      </c>
      <c r="H21" t="s">
        <v>150</v>
      </c>
      <c r="I21" t="s">
        <v>45</v>
      </c>
      <c r="J21" t="s">
        <v>151</v>
      </c>
      <c r="K21" t="s">
        <v>172</v>
      </c>
      <c r="L21" t="s">
        <v>39</v>
      </c>
      <c r="M21" t="s">
        <v>128</v>
      </c>
      <c r="N21" s="107">
        <v>48919696.439999998</v>
      </c>
      <c r="O21" s="107">
        <v>48877660.920000002</v>
      </c>
      <c r="P21" s="107">
        <v>48877660.920000002</v>
      </c>
    </row>
    <row r="22" spans="1:16">
      <c r="A22" s="108" t="str">
        <f t="shared" si="0"/>
        <v>20TP 1 085261</v>
      </c>
      <c r="B22" t="s">
        <v>19</v>
      </c>
      <c r="C22" t="s">
        <v>138</v>
      </c>
      <c r="D22" t="s">
        <v>232</v>
      </c>
      <c r="E22" t="s">
        <v>205</v>
      </c>
      <c r="F22" t="s">
        <v>148</v>
      </c>
      <c r="G22" t="s">
        <v>159</v>
      </c>
      <c r="H22" t="s">
        <v>150</v>
      </c>
      <c r="I22" t="s">
        <v>19</v>
      </c>
      <c r="J22" t="s">
        <v>157</v>
      </c>
      <c r="K22" t="s">
        <v>138</v>
      </c>
      <c r="L22" t="s">
        <v>15</v>
      </c>
      <c r="M22" t="s">
        <v>130</v>
      </c>
      <c r="N22" s="107">
        <v>996742546.95000005</v>
      </c>
      <c r="O22" s="107">
        <v>990024530.16999996</v>
      </c>
      <c r="P22" s="107">
        <v>989869972.54999995</v>
      </c>
    </row>
    <row r="23" spans="1:16">
      <c r="A23" s="108" t="str">
        <f t="shared" si="0"/>
        <v>216H 3 118965</v>
      </c>
      <c r="B23" t="s">
        <v>106</v>
      </c>
      <c r="C23" t="s">
        <v>139</v>
      </c>
      <c r="D23" t="s">
        <v>233</v>
      </c>
      <c r="E23" t="s">
        <v>205</v>
      </c>
      <c r="F23" t="s">
        <v>148</v>
      </c>
      <c r="G23" t="s">
        <v>159</v>
      </c>
      <c r="H23" t="s">
        <v>150</v>
      </c>
      <c r="I23" t="s">
        <v>106</v>
      </c>
      <c r="J23" t="s">
        <v>177</v>
      </c>
      <c r="K23" t="s">
        <v>178</v>
      </c>
      <c r="L23" t="s">
        <v>39</v>
      </c>
      <c r="M23" t="s">
        <v>128</v>
      </c>
      <c r="N23" s="107">
        <v>18234778.359999999</v>
      </c>
      <c r="O23" s="107">
        <v>18234778.359999999</v>
      </c>
      <c r="P23" s="107">
        <v>18234778.359999999</v>
      </c>
    </row>
    <row r="24" spans="1:16">
      <c r="A24" s="108" t="str">
        <f t="shared" si="0"/>
        <v>2549 3 107754</v>
      </c>
      <c r="B24" t="s">
        <v>57</v>
      </c>
      <c r="C24" t="s">
        <v>140</v>
      </c>
      <c r="D24" t="s">
        <v>234</v>
      </c>
      <c r="E24" t="s">
        <v>205</v>
      </c>
      <c r="F24" t="s">
        <v>148</v>
      </c>
      <c r="G24" t="s">
        <v>180</v>
      </c>
      <c r="H24" t="s">
        <v>150</v>
      </c>
      <c r="I24" t="s">
        <v>57</v>
      </c>
      <c r="J24" t="s">
        <v>157</v>
      </c>
      <c r="K24" t="s">
        <v>235</v>
      </c>
      <c r="L24" t="s">
        <v>39</v>
      </c>
      <c r="M24" t="s">
        <v>128</v>
      </c>
      <c r="N24" s="107">
        <v>9999</v>
      </c>
      <c r="O24" s="107">
        <v>9999</v>
      </c>
      <c r="P24" s="107">
        <v>9999</v>
      </c>
    </row>
    <row r="25" spans="1:16">
      <c r="A25" s="108" t="str">
        <f t="shared" si="0"/>
        <v>4224 3 085260</v>
      </c>
      <c r="B25" t="s">
        <v>54</v>
      </c>
      <c r="C25" t="s">
        <v>142</v>
      </c>
      <c r="D25" t="s">
        <v>236</v>
      </c>
      <c r="E25" t="s">
        <v>205</v>
      </c>
      <c r="F25" t="s">
        <v>148</v>
      </c>
      <c r="G25" t="s">
        <v>186</v>
      </c>
      <c r="H25" t="s">
        <v>150</v>
      </c>
      <c r="I25" t="s">
        <v>54</v>
      </c>
      <c r="J25" t="s">
        <v>157</v>
      </c>
      <c r="K25" t="s">
        <v>142</v>
      </c>
      <c r="L25" t="s">
        <v>39</v>
      </c>
      <c r="M25" t="s">
        <v>128</v>
      </c>
      <c r="N25" s="107">
        <v>39821008.770000003</v>
      </c>
      <c r="O25" s="107">
        <v>39821008.770000003</v>
      </c>
      <c r="P25" s="107">
        <v>39813585.450000003</v>
      </c>
    </row>
    <row r="26" spans="1:16">
      <c r="A26" s="108" t="str">
        <f t="shared" si="0"/>
        <v>4257 3 085311</v>
      </c>
      <c r="B26" t="s">
        <v>60</v>
      </c>
      <c r="C26" t="s">
        <v>143</v>
      </c>
      <c r="D26" t="s">
        <v>237</v>
      </c>
      <c r="E26" t="s">
        <v>205</v>
      </c>
      <c r="F26" t="s">
        <v>148</v>
      </c>
      <c r="G26" t="s">
        <v>186</v>
      </c>
      <c r="H26" t="s">
        <v>150</v>
      </c>
      <c r="I26" t="s">
        <v>60</v>
      </c>
      <c r="J26" t="s">
        <v>181</v>
      </c>
      <c r="K26" t="s">
        <v>188</v>
      </c>
      <c r="L26" t="s">
        <v>39</v>
      </c>
      <c r="M26" t="s">
        <v>128</v>
      </c>
      <c r="N26" s="107">
        <v>608562.78</v>
      </c>
      <c r="O26" s="107">
        <v>519470.82</v>
      </c>
      <c r="P26" s="107">
        <v>519470.82</v>
      </c>
    </row>
    <row r="27" spans="1:16">
      <c r="A27" s="108" t="str">
        <f t="shared" si="0"/>
        <v>4257 4 085314</v>
      </c>
      <c r="B27" t="s">
        <v>60</v>
      </c>
      <c r="C27" t="s">
        <v>143</v>
      </c>
      <c r="D27" t="s">
        <v>238</v>
      </c>
      <c r="E27" t="s">
        <v>205</v>
      </c>
      <c r="F27" t="s">
        <v>148</v>
      </c>
      <c r="G27" t="s">
        <v>186</v>
      </c>
      <c r="H27" t="s">
        <v>150</v>
      </c>
      <c r="I27" t="s">
        <v>60</v>
      </c>
      <c r="J27" t="s">
        <v>239</v>
      </c>
      <c r="K27" t="s">
        <v>240</v>
      </c>
      <c r="L27" t="s">
        <v>40</v>
      </c>
      <c r="M27" t="s">
        <v>134</v>
      </c>
      <c r="N27" s="107">
        <v>618868.69999999995</v>
      </c>
      <c r="O27" s="107">
        <v>126687.12</v>
      </c>
      <c r="P27" s="107">
        <v>126687.12</v>
      </c>
    </row>
    <row r="28" spans="1:16">
      <c r="A28" s="108" t="str">
        <f t="shared" si="0"/>
        <v>4257 4 085322</v>
      </c>
      <c r="B28" t="s">
        <v>60</v>
      </c>
      <c r="C28" t="s">
        <v>143</v>
      </c>
      <c r="D28" t="s">
        <v>241</v>
      </c>
      <c r="E28" t="s">
        <v>205</v>
      </c>
      <c r="F28" t="s">
        <v>148</v>
      </c>
      <c r="G28" t="s">
        <v>186</v>
      </c>
      <c r="H28" t="s">
        <v>150</v>
      </c>
      <c r="I28" t="s">
        <v>60</v>
      </c>
      <c r="J28" t="s">
        <v>193</v>
      </c>
      <c r="K28" t="s">
        <v>194</v>
      </c>
      <c r="L28" t="s">
        <v>40</v>
      </c>
      <c r="M28" t="s">
        <v>134</v>
      </c>
      <c r="N28" s="107">
        <v>126847.06</v>
      </c>
      <c r="O28" s="107">
        <v>65438.79</v>
      </c>
      <c r="P28" s="107">
        <v>65438.79</v>
      </c>
    </row>
    <row r="29" spans="1:16">
      <c r="A29" s="108" t="str">
        <f t="shared" si="0"/>
        <v>4257 3 085322</v>
      </c>
      <c r="B29" t="s">
        <v>60</v>
      </c>
      <c r="C29" t="s">
        <v>143</v>
      </c>
      <c r="D29" t="s">
        <v>241</v>
      </c>
      <c r="E29" t="s">
        <v>205</v>
      </c>
      <c r="F29" t="s">
        <v>148</v>
      </c>
      <c r="G29" t="s">
        <v>186</v>
      </c>
      <c r="H29" t="s">
        <v>150</v>
      </c>
      <c r="I29" t="s">
        <v>60</v>
      </c>
      <c r="J29" t="s">
        <v>193</v>
      </c>
      <c r="K29" t="s">
        <v>194</v>
      </c>
      <c r="L29" t="s">
        <v>39</v>
      </c>
      <c r="M29" t="s">
        <v>128</v>
      </c>
      <c r="N29" s="107">
        <v>12162001.34</v>
      </c>
      <c r="O29" s="107">
        <v>11114845.34</v>
      </c>
      <c r="P29" s="107">
        <v>11114845.34</v>
      </c>
    </row>
    <row r="30" spans="1:16">
      <c r="A30" s="108" t="str">
        <f t="shared" si="0"/>
        <v>4257 4 096903</v>
      </c>
      <c r="B30" t="s">
        <v>60</v>
      </c>
      <c r="C30" t="s">
        <v>143</v>
      </c>
      <c r="D30" t="s">
        <v>242</v>
      </c>
      <c r="E30" t="s">
        <v>205</v>
      </c>
      <c r="F30" t="s">
        <v>148</v>
      </c>
      <c r="G30" t="s">
        <v>186</v>
      </c>
      <c r="H30" t="s">
        <v>150</v>
      </c>
      <c r="I30" t="s">
        <v>60</v>
      </c>
      <c r="J30" t="s">
        <v>157</v>
      </c>
      <c r="K30" t="s">
        <v>196</v>
      </c>
      <c r="L30" t="s">
        <v>40</v>
      </c>
      <c r="M30" t="s">
        <v>134</v>
      </c>
      <c r="N30" s="107">
        <v>2226631.25</v>
      </c>
      <c r="O30" s="107">
        <v>344241.71</v>
      </c>
      <c r="P30" s="107">
        <v>344225.82</v>
      </c>
    </row>
    <row r="31" spans="1:16">
      <c r="A31" s="108" t="str">
        <f t="shared" si="0"/>
        <v>4257 3 096903</v>
      </c>
      <c r="B31" t="s">
        <v>60</v>
      </c>
      <c r="C31" t="s">
        <v>143</v>
      </c>
      <c r="D31" t="s">
        <v>242</v>
      </c>
      <c r="E31" t="s">
        <v>205</v>
      </c>
      <c r="F31" t="s">
        <v>148</v>
      </c>
      <c r="G31" t="s">
        <v>186</v>
      </c>
      <c r="H31" t="s">
        <v>150</v>
      </c>
      <c r="I31" t="s">
        <v>60</v>
      </c>
      <c r="J31" t="s">
        <v>157</v>
      </c>
      <c r="K31" t="s">
        <v>196</v>
      </c>
      <c r="L31" t="s">
        <v>39</v>
      </c>
      <c r="M31" t="s">
        <v>128</v>
      </c>
      <c r="N31" s="107">
        <v>165207106.40000001</v>
      </c>
      <c r="O31" s="107">
        <v>152753794.12</v>
      </c>
      <c r="P31" s="107">
        <v>150201012.99000001</v>
      </c>
    </row>
    <row r="33" spans="14:16">
      <c r="N33" s="111">
        <f>SUM(N6:N32)</f>
        <v>1688664971.5999999</v>
      </c>
      <c r="O33" s="111">
        <f>SUM(O6:O32)</f>
        <v>1654687962.1599994</v>
      </c>
      <c r="P33" s="111">
        <f>SUM(P6:P32)</f>
        <v>1651934518.6199994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TRF 3</vt:lpstr>
      <vt:lpstr>SOF 3</vt:lpstr>
      <vt:lpstr>TesGerTRF3</vt:lpstr>
      <vt:lpstr>TesGerSOF3</vt:lpstr>
      <vt:lpstr>'SOF 3'!Area_de_impressao</vt:lpstr>
      <vt:lpstr>'TRF 3'!Area_de_impressao</vt:lpstr>
      <vt:lpstr>TabGer12101</vt:lpstr>
      <vt:lpstr>TesGer12104</vt:lpstr>
      <vt:lpstr>'SOF 3'!Titulos_de_impressao</vt:lpstr>
      <vt:lpstr>'TRF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2017-01-20T20:15:56Z</cp:lastPrinted>
  <dcterms:created xsi:type="dcterms:W3CDTF">2015-01-05T19:51:42Z</dcterms:created>
  <dcterms:modified xsi:type="dcterms:W3CDTF">2017-10-25T15:27:48Z</dcterms:modified>
</cp:coreProperties>
</file>