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15" windowWidth="28275" windowHeight="11760"/>
  </bookViews>
  <sheets>
    <sheet name="3A REGIÃO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_xlnm.Print_Area" localSheetId="0">'3A REGIÃO '!$A$1:$I$114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G17" i="1" l="1"/>
  <c r="E17" i="1"/>
  <c r="G56" i="1"/>
  <c r="G28" i="1"/>
  <c r="I91" i="1"/>
  <c r="I90" i="1"/>
  <c r="I89" i="1"/>
  <c r="I88" i="1"/>
  <c r="I87" i="1"/>
  <c r="I86" i="1"/>
  <c r="I85" i="1"/>
  <c r="I84" i="1"/>
  <c r="I55" i="1"/>
  <c r="I54" i="1"/>
  <c r="I53" i="1"/>
  <c r="I52" i="1"/>
  <c r="I51" i="1"/>
  <c r="I50" i="1"/>
  <c r="I49" i="1"/>
  <c r="I48" i="1"/>
  <c r="I47" i="1"/>
  <c r="I38" i="1"/>
  <c r="I37" i="1"/>
  <c r="I36" i="1"/>
  <c r="I35" i="1"/>
  <c r="I34" i="1"/>
  <c r="I33" i="1"/>
  <c r="I27" i="1"/>
  <c r="I26" i="1"/>
  <c r="I25" i="1"/>
  <c r="I24" i="1"/>
  <c r="I23" i="1"/>
  <c r="I22" i="1"/>
  <c r="I16" i="1"/>
  <c r="I15" i="1"/>
  <c r="I14" i="1"/>
  <c r="I13" i="1"/>
  <c r="I17" i="1" s="1"/>
  <c r="I12" i="1"/>
  <c r="I111" i="1"/>
  <c r="G111" i="1"/>
  <c r="E111" i="1"/>
  <c r="I110" i="1"/>
  <c r="G110" i="1"/>
  <c r="E110" i="1"/>
  <c r="I109" i="1"/>
  <c r="G109" i="1"/>
  <c r="E109" i="1"/>
  <c r="I108" i="1"/>
  <c r="G108" i="1"/>
  <c r="E108" i="1"/>
  <c r="I107" i="1"/>
  <c r="G107" i="1"/>
  <c r="E107" i="1"/>
  <c r="I106" i="1"/>
  <c r="G106" i="1"/>
  <c r="E106" i="1"/>
  <c r="I105" i="1"/>
  <c r="G105" i="1"/>
  <c r="E105" i="1"/>
  <c r="I104" i="1"/>
  <c r="G104" i="1"/>
  <c r="E104" i="1"/>
  <c r="I103" i="1"/>
  <c r="G103" i="1"/>
  <c r="E103" i="1"/>
  <c r="I102" i="1"/>
  <c r="G102" i="1"/>
  <c r="E102" i="1"/>
  <c r="I101" i="1"/>
  <c r="G101" i="1"/>
  <c r="E101" i="1"/>
  <c r="I100" i="1"/>
  <c r="G100" i="1"/>
  <c r="E100" i="1"/>
  <c r="I99" i="1"/>
  <c r="G99" i="1"/>
  <c r="E99" i="1"/>
  <c r="I98" i="1"/>
  <c r="G98" i="1"/>
  <c r="E98" i="1"/>
  <c r="I97" i="1"/>
  <c r="G97" i="1"/>
  <c r="E97" i="1"/>
  <c r="I96" i="1"/>
  <c r="G96" i="1"/>
  <c r="E96" i="1"/>
  <c r="I95" i="1"/>
  <c r="G95" i="1"/>
  <c r="E95" i="1"/>
  <c r="I94" i="1"/>
  <c r="G94" i="1"/>
  <c r="E94" i="1"/>
  <c r="I93" i="1"/>
  <c r="G93" i="1"/>
  <c r="E93" i="1"/>
  <c r="I92" i="1"/>
  <c r="G92" i="1"/>
  <c r="E92" i="1"/>
  <c r="I83" i="1"/>
  <c r="G83" i="1"/>
  <c r="E83" i="1"/>
  <c r="I82" i="1"/>
  <c r="G82" i="1"/>
  <c r="E82" i="1"/>
  <c r="I81" i="1"/>
  <c r="G81" i="1"/>
  <c r="E81" i="1"/>
  <c r="I80" i="1"/>
  <c r="G80" i="1"/>
  <c r="E80" i="1"/>
  <c r="I79" i="1"/>
  <c r="G79" i="1"/>
  <c r="E79" i="1"/>
  <c r="I78" i="1"/>
  <c r="G78" i="1"/>
  <c r="E78" i="1"/>
  <c r="I77" i="1"/>
  <c r="G77" i="1"/>
  <c r="E77" i="1"/>
  <c r="I76" i="1"/>
  <c r="G76" i="1"/>
  <c r="E76" i="1"/>
  <c r="I75" i="1"/>
  <c r="G75" i="1"/>
  <c r="E75" i="1"/>
  <c r="I74" i="1"/>
  <c r="G74" i="1"/>
  <c r="E74" i="1"/>
  <c r="I73" i="1"/>
  <c r="G73" i="1"/>
  <c r="E73" i="1"/>
  <c r="I72" i="1"/>
  <c r="G72" i="1"/>
  <c r="E72" i="1"/>
  <c r="I71" i="1"/>
  <c r="G71" i="1"/>
  <c r="E71" i="1"/>
  <c r="I70" i="1"/>
  <c r="G70" i="1"/>
  <c r="E70" i="1"/>
  <c r="I69" i="1"/>
  <c r="G69" i="1"/>
  <c r="E69" i="1"/>
  <c r="I68" i="1"/>
  <c r="G68" i="1"/>
  <c r="E68" i="1"/>
  <c r="I67" i="1"/>
  <c r="G67" i="1"/>
  <c r="E67" i="1"/>
  <c r="I66" i="1"/>
  <c r="G66" i="1"/>
  <c r="E66" i="1"/>
  <c r="I65" i="1"/>
  <c r="G65" i="1"/>
  <c r="E65" i="1"/>
  <c r="I64" i="1"/>
  <c r="G64" i="1"/>
  <c r="E64" i="1"/>
  <c r="I63" i="1"/>
  <c r="G63" i="1"/>
  <c r="E63" i="1"/>
  <c r="I62" i="1"/>
  <c r="G62" i="1"/>
  <c r="E62" i="1"/>
  <c r="I61" i="1"/>
  <c r="G61" i="1"/>
  <c r="E61" i="1"/>
  <c r="I46" i="1"/>
  <c r="I45" i="1"/>
  <c r="I44" i="1"/>
  <c r="I43" i="1"/>
  <c r="I42" i="1"/>
  <c r="I41" i="1"/>
  <c r="I40" i="1"/>
  <c r="I39" i="1"/>
  <c r="G112" i="1" l="1"/>
  <c r="G113" i="1" s="1"/>
  <c r="I112" i="1"/>
  <c r="I28" i="1"/>
  <c r="I56" i="1"/>
  <c r="E112" i="1"/>
  <c r="E56" i="1"/>
  <c r="E28" i="1"/>
  <c r="I113" i="1" l="1"/>
  <c r="E113" i="1"/>
</calcChain>
</file>

<file path=xl/sharedStrings.xml><?xml version="1.0" encoding="utf-8"?>
<sst xmlns="http://schemas.openxmlformats.org/spreadsheetml/2006/main" count="345" uniqueCount="152">
  <si>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</si>
  <si>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</si>
  <si>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</si>
  <si>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</si>
  <si>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</si>
  <si>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</si>
  <si>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</si>
  <si>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</si>
  <si>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</si>
  <si>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0C04</t>
  </si>
  <si>
    <t>REESTRUTURAÇÃO DE CARGOS, CARREIRAS E REVISÃO DE REMUNERAÇÕES - ATIVOS</t>
  </si>
  <si>
    <t>00H7</t>
  </si>
  <si>
    <t>CONTRIBUIÇÃO DA UNIÃO, DE SUAS AUTARQUIAS E FUNDAÇÕES PARA O CUSTEIO DO REGIME DE PREVIDÊNCIA DOS SERVIDORES PÚBLICOS FEDERAIS - REESTRUTURAÇÃO</t>
  </si>
  <si>
    <t>0181</t>
  </si>
  <si>
    <t>PAGAMENTO DE APOSENTADORIAS E PENSÕES - CIVIS</t>
  </si>
  <si>
    <t>TOTAL DE PESSOAL</t>
  </si>
  <si>
    <t>BENEFÍCIOS</t>
  </si>
  <si>
    <t>ASSISTÊNCIA MEDICA E ODONTOLÓGICA DE CIVIS - COMPLEMENTAÇÃO DA UNIÃO - PO0001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</si>
  <si>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</si>
  <si>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</si>
  <si>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</si>
  <si>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</si>
  <si>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</si>
  <si>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AUXÍLIO-TRANSPORTE DE CIVIS  - PO0001</t>
  </si>
  <si>
    <t>AUXÍLIO-ALIMENTAÇÃO DE CIVIS - PO0001</t>
  </si>
  <si>
    <t>00M1</t>
  </si>
  <si>
    <t>AUXÍLIO-FUNERAL E NATALIDADE DE CIVIS - PO0001</t>
  </si>
  <si>
    <t>TOTAL DE BENEFÍCIOS</t>
  </si>
  <si>
    <t>ATIVIDADES</t>
  </si>
  <si>
    <t>JULGAMENTO DE CAUSAS NA JUSTIÇA FEDERAL - PO 0001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</si>
  <si>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</si>
  <si>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</si>
  <si>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</si>
  <si>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</si>
  <si>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ESTUDOS E PESQUISAS - PO 0006</t>
  </si>
  <si>
    <t>MODERNIZAÇÃO TECNOLÓGICA E GESTÃO DA INFORMAÇÃO NA JF - MTGI - PO0008</t>
  </si>
  <si>
    <t>AÇÕES DE INFORMÁTICA - PO 0010</t>
  </si>
  <si>
    <t>FORMAÇÃO E APERFEIÇOAMENTO DE MAGISTRADOS – FAM - PO 0009</t>
  </si>
  <si>
    <t>COMUNICAÇÃO E DIVULGAÇÃO INSTITUCIONAL - PO 0001</t>
  </si>
  <si>
    <t>RÁDIO E TV JUSTIÇA - PO 0002</t>
  </si>
  <si>
    <t>ASSISTÊNCIA JURÍDICA A PESSOAS CARENTES</t>
  </si>
  <si>
    <t>TOTAL DE ATIVIDADES</t>
  </si>
  <si>
    <t>PROJETOS</t>
  </si>
  <si>
    <t>IMPLANTAÇÃO DE VARAS FEDERAIS - PO 0001 - LEI 12.011</t>
  </si>
  <si>
    <t>151W</t>
  </si>
  <si>
    <t>DESENVOLVIMENTO E IMPLANTAÇÃO DO SISTEMA JUDICIAL ELETRÔNICA - Pje</t>
  </si>
  <si>
    <t>14YP</t>
  </si>
  <si>
    <t>IMPLANTAÇÃO DE TURMAS RECURSAIS</t>
  </si>
  <si>
    <t>11RV</t>
  </si>
  <si>
    <t>CONSTRUÇÃO DO EDIFÍCIO-SEDE DO TRIBUNAL REGIONAL FEDERAL  DA 1ª REGIÃO EM BRASÍLIA - DF</t>
  </si>
  <si>
    <t>14YK</t>
  </si>
  <si>
    <t>REFORMA DO EDIFÍCIO-SEDE III DA JUSTIÇA FEDERAL EM BELO HORIZONTE - MG</t>
  </si>
  <si>
    <t>14YL</t>
  </si>
  <si>
    <t>REFORMA DO COMPLEXO DE IMÓVEIS DA SEÇÃO JUDICIÁRIA DE SALVADOR - BA</t>
  </si>
  <si>
    <t>12R6</t>
  </si>
  <si>
    <t>CONSTRUÇÃO DO EDIFÍCIO-ANEXO DA SEÇÃO JUDICIÁRIA EM SALVADOR- BA</t>
  </si>
  <si>
    <t>7T91</t>
  </si>
  <si>
    <t>CONSTRUÇÃO DO EDIFÍCIO-SEDE DA SUBSEÇÃO JUDICIÁRIA EM ARAGUAÍNA - TO</t>
  </si>
  <si>
    <t>7T80</t>
  </si>
  <si>
    <t>CONSTRUÇÃO DO EDIFÍCIO-SEDE DA JUSTIÇA FEDERAL  EM JATAÍ-GO</t>
  </si>
  <si>
    <t>153C</t>
  </si>
  <si>
    <t>CONSTRUÇÃO DE GALPÃO PARA ARQUIVO E DEPÓSITO JUDICIAL PARA A JUSTIÇA FEDERAL EM BRASÍLIA - DF</t>
  </si>
  <si>
    <t>7E41</t>
  </si>
  <si>
    <t>CONSTRUÇÃO DO EDIFÍCIO-SEDE DA JUSTIÇA FEDERAL EM GUANAMBI - BA</t>
  </si>
  <si>
    <t>N8DD</t>
  </si>
  <si>
    <t>REFORMA DO EDIFÍCIO-SEDE DA JUSTIÇA FEDERAL EM MANAUS - AM</t>
  </si>
  <si>
    <t>N8DE</t>
  </si>
  <si>
    <t>REFORMA DO EDIFÍCIO-SEDE I DA JUSTIÇA FEDERAL NO DISTRITO FEDERAL - BRASÍLIA - DF</t>
  </si>
  <si>
    <t>N8DF</t>
  </si>
  <si>
    <t>REFORMA DO EDIFÍCIO-SEDE DA JUSTIÇA FEDERAL EM SÃO LUÍS - MA</t>
  </si>
  <si>
    <t>N8E0</t>
  </si>
  <si>
    <t>CONSTRUÇÃO DE ESTAÇÃO DE TRATAMENTO DE ÁGUA  DO EDIFÍCIO-SEDE DA JUSTIÇA FEDERAL EM RIO BRANCO- AC</t>
  </si>
  <si>
    <t>N8E1</t>
  </si>
  <si>
    <t>REFORMA DO EDIFÍCIO-SEDE DA JUSTIÇA FEDERAL EM GOIÂNIA- GO</t>
  </si>
  <si>
    <t>14YQ</t>
  </si>
  <si>
    <t>REFORMA DO EDIFÍCIO-SEDE E ANEXOS DO TRF DA 2ª REGIÃO</t>
  </si>
  <si>
    <t>AMPLIAÇÃO DO ANEXO II DO EDIFÍCIO-SEDE DO TRF DA 2ª REGIÃO</t>
  </si>
  <si>
    <t>11IM</t>
  </si>
  <si>
    <t>REFORMA DOS ANEXOS I E II DA SEÇÃO JUDICIÁRIA DO RIO DE JANEIRO - RJ</t>
  </si>
  <si>
    <t>12QU</t>
  </si>
  <si>
    <t>CONSTRUÇÃO DO EDIFÍCIO-SEDE DA JUSTIÇA FEDERAL EM SERRA - ES</t>
  </si>
  <si>
    <t>3600</t>
  </si>
  <si>
    <t>REFORMA DO EDIFÍCIO-SEDE DO TRIBUNAL REGIONAL FEDERAL DA 3ª REGIÃO EM SÃO PAULO - SP</t>
  </si>
  <si>
    <t>11RQ</t>
  </si>
  <si>
    <t>REFORMA DO FÓRUM FEDERAL DE EXECUÇÕES FISCAIS EM SÃO PAULO - SP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</si>
  <si>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</si>
  <si>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</si>
  <si>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</si>
  <si>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</si>
  <si>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</si>
  <si>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REFORMA DO FÓRUM FEDERAL DE SÃO PAULO - SP</t>
  </si>
  <si>
    <t>14YO</t>
  </si>
  <si>
    <t>REFORMA DA SEDE ADMINISTRATIVA DA JUSTIÇA FEDERAL DE SÃO PAULO - SP</t>
  </si>
  <si>
    <t>158T</t>
  </si>
  <si>
    <t>REFORMA DO JUIZADO ESPECIAL FEDERAL DE SÃO PAULO - SP - 2ª ETAPA</t>
  </si>
  <si>
    <t>12SQ</t>
  </si>
  <si>
    <t>AQUISIÇÃO DE IMÓVEIS PARA FUNCIONAMENTO DO TRF DA 3ª REGIÃO EM SÃO PAULO - SP - UNIDADE "E"</t>
  </si>
  <si>
    <t>5</t>
  </si>
  <si>
    <t>Inversões Financeiras</t>
  </si>
  <si>
    <t>11L9</t>
  </si>
  <si>
    <t>CONTRUÇÃO DO EDIFÍCIO-ANEXO DO TRIBUNAL REGIONAL FEDERAL DA 4ª REGIÃO EM PORTO ALEGRE - RS</t>
  </si>
  <si>
    <t>11KR</t>
  </si>
  <si>
    <t>CONSTRUÇÃO DO EDIFÍCIO-SEDE DA JUSTIÇA FEDERAL EM BLUMENAU - SC</t>
  </si>
  <si>
    <t>11JL</t>
  </si>
  <si>
    <t>CONSTRUÇÃO DO EDIFÍCIO-SEDE DA JUSTIÇA FEDERAL EM FOZ DO IGUAÇÚ -PR</t>
  </si>
  <si>
    <t>11KZ</t>
  </si>
  <si>
    <t>CONSTRUÇÃO DO EDIFÍCIO-SEDE DA JUSTIÇA FEDERAL EM MARINGÁ - PR</t>
  </si>
  <si>
    <t>N8D1</t>
  </si>
  <si>
    <t>REFORMA DO EDIFÍCIO-SEDE DA SEÇÃO JUDICIÁRIA DE PORTO ALEGRE - RS</t>
  </si>
  <si>
    <t>N8D2</t>
  </si>
  <si>
    <t>REFORMA DO EDIFÍCIO-SEDE DA SEÇÃO JUDICIÁRIA DE FLORIANÓPOLIS - SC</t>
  </si>
  <si>
    <t>N8FD</t>
  </si>
  <si>
    <t>Implantação de Data Center no TRF 5ª Região</t>
  </si>
  <si>
    <t>N8FE</t>
  </si>
  <si>
    <t>Implantação de Data Centers na Justiça Fedeal da 5ª Região</t>
  </si>
  <si>
    <t>10SH</t>
  </si>
  <si>
    <t>Construção de Edifício Anexo da Seção Judiciária em João Pessoa - PB</t>
  </si>
  <si>
    <t>12SB</t>
  </si>
  <si>
    <t>Construção do Edifício-Sede dos Juizados Especiais Federais em Recife - PE</t>
  </si>
  <si>
    <t>12SH</t>
  </si>
  <si>
    <t>Reforma do Edifício-Sede da Justiça Federal em Sousa - PB</t>
  </si>
  <si>
    <t>12SK</t>
  </si>
  <si>
    <t>Reforma do Edifício-Sede da Seção Judiciária em Maceió - AL</t>
  </si>
  <si>
    <t>12SN</t>
  </si>
  <si>
    <t>Reforma do Edifício-Sede da Justiça Federal em Arapiraca - AL</t>
  </si>
  <si>
    <t>N8F9</t>
  </si>
  <si>
    <t>Reforma do Complexo de Imóveis do TRF 5ª Região</t>
  </si>
  <si>
    <t>N8ED</t>
  </si>
  <si>
    <t>Reforma do  Edifício-Sede da Seção Judiciária em Aracaju - SE</t>
  </si>
  <si>
    <t>N8EF</t>
  </si>
  <si>
    <t xml:space="preserve">Reforma do Edifício-Sede da Seção Judiciária em Recife </t>
  </si>
  <si>
    <t>12SI</t>
  </si>
  <si>
    <t>Reforma do Edifício-Sede da Justiça Federal em Itabaiana</t>
  </si>
  <si>
    <t>144I</t>
  </si>
  <si>
    <t>Construção do Edifício-Sede da Justiça Federal em Limoeiro do Norte- CE</t>
  </si>
  <si>
    <t>144F</t>
  </si>
  <si>
    <t>Construção do Edifício-Sede da Justiça Federal em Palmares - PE</t>
  </si>
  <si>
    <t>158V</t>
  </si>
  <si>
    <t>Construção de Edf Garagem da Sede do Tribunal Regional Federal da 5ª Região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</si>
  <si>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</si>
  <si>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</si>
  <si>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</si>
  <si>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</si>
  <si>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</si>
  <si>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</si>
  <si>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</si>
  <si>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</si>
  <si>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META FÍSICA</t>
  </si>
  <si>
    <t>DOTAÇÃO (R$)</t>
  </si>
  <si>
    <t>LEI N. 13.115/2015 - LEI ORÇAMENTÁRIA DAS UNIDADES DA JUSTIÇA FEDERAL PARA 2015</t>
  </si>
  <si>
    <t>CONSELHO DA JUSTIÇA FEDERAL</t>
  </si>
  <si>
    <t>SECRETARIA DE PLANEJAMENTO, ORÇAMENTO 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</si>
</sst>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4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28" fillId="0" borderId="0"/>
    <xf numFmtId="0" fontId="28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95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4" fillId="8" borderId="6" xfId="0" quotePrefix="1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167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4" fillId="0" borderId="5" xfId="0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0" fontId="14" fillId="8" borderId="5" xfId="0" applyFont="1" applyFill="1" applyBorder="1" applyAlignment="1" applyProtection="1">
      <alignment horizontal="center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164" fontId="16" fillId="9" borderId="5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0" fontId="20" fillId="3" borderId="0" xfId="0" applyFont="1" applyFill="1" applyAlignment="1" applyProtection="1">
      <alignment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10" borderId="5" xfId="1" applyNumberFormat="1" applyFont="1" applyFill="1" applyBorder="1" applyAlignment="1" applyProtection="1">
      <alignment horizontal="center" vertical="center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164" fontId="20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49" fontId="14" fillId="10" borderId="5" xfId="1" applyNumberFormat="1" applyFont="1" applyFill="1" applyBorder="1" applyAlignment="1" applyProtection="1">
      <alignment horizontal="center" vertical="center"/>
      <protection locked="0"/>
    </xf>
    <xf numFmtId="0" fontId="16" fillId="10" borderId="5" xfId="1" applyFont="1" applyFill="1" applyBorder="1" applyAlignment="1" applyProtection="1">
      <alignment horizontal="justify" vertical="center" wrapText="1"/>
      <protection locked="0"/>
    </xf>
    <xf numFmtId="49" fontId="17" fillId="10" borderId="5" xfId="1" applyNumberFormat="1" applyFont="1" applyFill="1" applyBorder="1" applyAlignment="1" applyProtection="1">
      <alignment horizontal="left" vertical="center"/>
      <protection locked="0"/>
    </xf>
    <xf numFmtId="164" fontId="16" fillId="10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15" xfId="1" applyNumberFormat="1" applyFont="1" applyFill="1" applyBorder="1" applyAlignment="1" applyProtection="1">
      <alignment horizontal="center" vertical="center"/>
      <protection locked="0"/>
    </xf>
    <xf numFmtId="0" fontId="16" fillId="7" borderId="15" xfId="1" applyFont="1" applyFill="1" applyBorder="1" applyAlignment="1" applyProtection="1">
      <alignment horizontal="justify" vertical="center" wrapText="1"/>
      <protection locked="0"/>
    </xf>
    <xf numFmtId="49" fontId="17" fillId="7" borderId="15" xfId="1" applyNumberFormat="1" applyFont="1" applyFill="1" applyBorder="1" applyAlignment="1" applyProtection="1">
      <alignment horizontal="center" vertical="center"/>
      <protection locked="0"/>
    </xf>
    <xf numFmtId="49" fontId="17" fillId="7" borderId="15" xfId="1" applyNumberFormat="1" applyFont="1" applyFill="1" applyBorder="1" applyAlignment="1" applyProtection="1">
      <alignment horizontal="left" vertical="center"/>
      <protection locked="0"/>
    </xf>
    <xf numFmtId="164" fontId="16" fillId="7" borderId="15" xfId="0" applyNumberFormat="1" applyFont="1" applyFill="1" applyBorder="1" applyAlignment="1" applyProtection="1">
      <alignment horizontal="right" vertical="center"/>
      <protection locked="0"/>
    </xf>
    <xf numFmtId="0" fontId="16" fillId="7" borderId="15" xfId="1" applyFont="1" applyFill="1" applyBorder="1" applyAlignment="1" applyProtection="1">
      <alignment horizontal="left" vertical="center" wrapText="1"/>
      <protection locked="0"/>
    </xf>
    <xf numFmtId="49" fontId="22" fillId="7" borderId="15" xfId="1" applyNumberFormat="1" applyFont="1" applyFill="1" applyBorder="1" applyAlignment="1" applyProtection="1">
      <alignment horizontal="center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11" borderId="5" xfId="0" applyNumberFormat="1" applyFont="1" applyFill="1" applyBorder="1" applyAlignment="1" applyProtection="1">
      <alignment horizontal="right" vertical="center" wrapText="1"/>
    </xf>
    <xf numFmtId="164" fontId="3" fillId="12" borderId="5" xfId="0" applyNumberFormat="1" applyFont="1" applyFill="1" applyBorder="1" applyAlignment="1" applyProtection="1">
      <alignment vertical="center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3" xfId="0" applyFont="1" applyFill="1" applyBorder="1" applyAlignment="1" applyProtection="1">
      <alignment horizontal="left"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8" borderId="5" xfId="0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horizontal="justify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3" fillId="5" borderId="2" xfId="0" applyNumberFormat="1" applyFont="1" applyFill="1" applyBorder="1" applyAlignment="1" applyProtection="1">
      <alignment horizontal="center" vertical="center" wrapText="1"/>
    </xf>
    <xf numFmtId="49" fontId="23" fillId="5" borderId="3" xfId="0" applyNumberFormat="1" applyFont="1" applyFill="1" applyBorder="1" applyAlignment="1" applyProtection="1">
      <alignment horizontal="center" vertical="center" wrapText="1"/>
    </xf>
    <xf numFmtId="49" fontId="23" fillId="5" borderId="4" xfId="0" applyNumberFormat="1" applyFont="1" applyFill="1" applyBorder="1" applyAlignment="1" applyProtection="1">
      <alignment horizontal="center" vertical="center" wrapText="1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8" borderId="6" xfId="0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4" fillId="8" borderId="13" xfId="0" applyFont="1" applyFill="1" applyBorder="1" applyAlignment="1" applyProtection="1">
      <alignment horizontal="center" vertical="center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</cellXfs>
  <cellStyles count="2844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" xfId="2790"/>
    <cellStyle name="Vírgula 10" xfId="2791"/>
    <cellStyle name="Vírgula 11" xfId="2792"/>
    <cellStyle name="Vírgula 12" xfId="2793"/>
    <cellStyle name="Vírgula 13" xfId="2794"/>
    <cellStyle name="Vírgula 14" xfId="2795"/>
    <cellStyle name="Vírgula 15" xfId="2796"/>
    <cellStyle name="Vírgula 16" xfId="2797"/>
    <cellStyle name="Vírgula 17" xfId="2798"/>
    <cellStyle name="Vírgula 18" xfId="2799"/>
    <cellStyle name="Vírgula 2" xfId="2800"/>
    <cellStyle name="Vírgula 2 2" xfId="2801"/>
    <cellStyle name="Vírgula 2 2 2" xfId="2802"/>
    <cellStyle name="Vírgula 2 2 3" xfId="2803"/>
    <cellStyle name="Vírgula 2 2 4" xfId="2804"/>
    <cellStyle name="Vírgula 2 2 5" xfId="2805"/>
    <cellStyle name="Vírgula 2 3" xfId="2806"/>
    <cellStyle name="Vírgula 2 4" xfId="2807"/>
    <cellStyle name="Vírgula 2 5" xfId="2808"/>
    <cellStyle name="Vírgula 2 6" xfId="2809"/>
    <cellStyle name="Vírgula 3" xfId="2810"/>
    <cellStyle name="Vírgula 4" xfId="2811"/>
    <cellStyle name="Vírgula 5" xfId="2812"/>
    <cellStyle name="Vírgula 6" xfId="2813"/>
    <cellStyle name="Vírgula 7" xfId="2814"/>
    <cellStyle name="Vírgula 8" xfId="2815"/>
    <cellStyle name="Vírgula 9" xfId="2816"/>
    <cellStyle name="Vírgula0" xfId="2817"/>
    <cellStyle name="Vírgula0 10" xfId="2818"/>
    <cellStyle name="Vírgula0 11" xfId="2819"/>
    <cellStyle name="Vírgula0 12" xfId="2820"/>
    <cellStyle name="Vírgula0 13" xfId="2821"/>
    <cellStyle name="Vírgula0 14" xfId="2822"/>
    <cellStyle name="Vírgula0 15" xfId="2823"/>
    <cellStyle name="Vírgula0 16" xfId="2824"/>
    <cellStyle name="Vírgula0 17" xfId="2825"/>
    <cellStyle name="Vírgula0 18" xfId="2826"/>
    <cellStyle name="Vírgula0 2" xfId="2827"/>
    <cellStyle name="Vírgula0 2 2" xfId="2828"/>
    <cellStyle name="Vírgula0 2 2 2" xfId="2829"/>
    <cellStyle name="Vírgula0 2 2 3" xfId="2830"/>
    <cellStyle name="Vírgula0 2 2 4" xfId="2831"/>
    <cellStyle name="Vírgula0 2 2 5" xfId="2832"/>
    <cellStyle name="Vírgula0 2 3" xfId="2833"/>
    <cellStyle name="Vírgula0 2 4" xfId="2834"/>
    <cellStyle name="Vírgula0 2 5" xfId="2835"/>
    <cellStyle name="Vírgula0 2 6" xfId="2836"/>
    <cellStyle name="Vírgula0 3" xfId="2837"/>
    <cellStyle name="Vírgula0 4" xfId="2838"/>
    <cellStyle name="Vírgula0 5" xfId="2839"/>
    <cellStyle name="Vírgula0 6" xfId="2840"/>
    <cellStyle name="Vírgula0 7" xfId="2841"/>
    <cellStyle name="Vírgula0 8" xfId="2842"/>
    <cellStyle name="Vírgula0 9" xfId="28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upla%202004/PROPOSTA%20PLOA%202015/LIMITE/RECEBIDO%20DAS%20REGIOES/CONSOLIDADO/11%20DETALHAMENTO%20POR%20ELEMENTO%20DE%20DESPES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F CONSOLIDADO"/>
      <sheetName val="1º GRAU CONSOLIDADO"/>
      <sheetName val="1A REGIÃO"/>
      <sheetName val="2A REGIÃO"/>
      <sheetName val="3A REGIÃO"/>
      <sheetName val="4A REGIÃO"/>
      <sheetName val="5A REGIÃO"/>
      <sheetName val="SCJF e RESERVA"/>
      <sheetName val="JF GND"/>
      <sheetName val="1º GRAU GND"/>
      <sheetName val="1A REGIÃO GND"/>
      <sheetName val="2A REGIÃO GND"/>
      <sheetName val="3A REGIÃO GND"/>
      <sheetName val="4A REGIÃO GND"/>
      <sheetName val="5A REGIÃO GND"/>
      <sheetName val="SCJF e RESERVA GND"/>
      <sheetName val="RESUMO JF SEM anexo V"/>
      <sheetName val="RESUMO JF"/>
      <sheetName val="Plan1"/>
    </sheetNames>
    <sheetDataSet>
      <sheetData sheetId="0" refreshError="1"/>
      <sheetData sheetId="1" refreshError="1"/>
      <sheetData sheetId="2">
        <row r="165">
          <cell r="G165">
            <v>0</v>
          </cell>
        </row>
      </sheetData>
      <sheetData sheetId="3">
        <row r="11">
          <cell r="G11">
            <v>0</v>
          </cell>
        </row>
      </sheetData>
      <sheetData sheetId="4"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65">
          <cell r="G165">
            <v>0</v>
          </cell>
        </row>
        <row r="166">
          <cell r="G166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0</v>
          </cell>
        </row>
        <row r="230">
          <cell r="G230">
            <v>0</v>
          </cell>
        </row>
        <row r="231">
          <cell r="G231">
            <v>0</v>
          </cell>
        </row>
        <row r="232">
          <cell r="G232">
            <v>0</v>
          </cell>
        </row>
        <row r="233">
          <cell r="G233">
            <v>0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G236">
            <v>0</v>
          </cell>
        </row>
        <row r="237">
          <cell r="G237">
            <v>0</v>
          </cell>
        </row>
        <row r="238">
          <cell r="G238">
            <v>0</v>
          </cell>
        </row>
      </sheetData>
      <sheetData sheetId="5">
        <row r="35">
          <cell r="G35">
            <v>0</v>
          </cell>
        </row>
      </sheetData>
      <sheetData sheetId="6">
        <row r="77">
          <cell r="G77">
            <v>0</v>
          </cell>
        </row>
      </sheetData>
      <sheetData sheetId="7">
        <row r="11">
          <cell r="G11">
            <v>0</v>
          </cell>
        </row>
      </sheetData>
      <sheetData sheetId="8">
        <row r="116">
          <cell r="E116">
            <v>272502695</v>
          </cell>
        </row>
      </sheetData>
      <sheetData sheetId="9">
        <row r="116">
          <cell r="E116">
            <v>1597018822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212"/>
  <sheetViews>
    <sheetView showGridLines="0" tabSelected="1" zoomScale="75" zoomScaleNormal="75" zoomScaleSheetLayoutView="80" workbookViewId="0">
      <selection activeCell="H12" sqref="H12"/>
    </sheetView>
  </sheetViews>
  <sheetFormatPr defaultColWidth="9.140625" defaultRowHeight="18"/>
  <cols>
    <col min="1" max="1" width="10.140625" style="118" customWidth="1"/>
    <col min="2" max="2" width="57.42578125" style="118" customWidth="1"/>
    <col min="3" max="3" width="12.7109375" style="122" customWidth="1"/>
    <col min="4" max="4" width="55.5703125" style="123" bestFit="1" customWidth="1"/>
    <col min="5" max="6" width="22" style="118" customWidth="1"/>
    <col min="7" max="8" width="22.140625" style="118" customWidth="1"/>
    <col min="9" max="9" width="20.7109375" style="118" customWidth="1"/>
    <col min="10" max="10" width="14" style="119" bestFit="1" customWidth="1"/>
    <col min="11" max="12" width="13.28515625" style="119" customWidth="1"/>
    <col min="13" max="234" width="13.28515625" style="118" customWidth="1"/>
    <col min="235" max="235" width="10.140625" style="118" customWidth="1"/>
    <col min="236" max="236" width="53.5703125" style="118" customWidth="1"/>
    <col min="237" max="237" width="12.7109375" style="118" customWidth="1"/>
    <col min="238" max="16384" width="9.140625" style="118"/>
  </cols>
  <sheetData>
    <row r="1" spans="1:15" s="6" customFormat="1">
      <c r="A1" s="1" t="s">
        <v>150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151</v>
      </c>
      <c r="B2" s="9"/>
      <c r="C2" s="3"/>
      <c r="D2" s="4"/>
      <c r="E2" s="5"/>
      <c r="F2" s="5"/>
      <c r="J2" s="7"/>
      <c r="K2" s="7"/>
      <c r="L2" s="7"/>
    </row>
    <row r="3" spans="1:15" s="6" customFormat="1" ht="15.75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25.5" customHeight="1">
      <c r="A4" s="189"/>
      <c r="B4" s="189"/>
      <c r="C4" s="189"/>
      <c r="D4" s="189"/>
      <c r="E4" s="189"/>
      <c r="F4" s="189"/>
      <c r="G4" s="189"/>
      <c r="H4" s="132"/>
      <c r="J4" s="7"/>
      <c r="K4" s="7"/>
      <c r="L4" s="7"/>
    </row>
    <row r="5" spans="1:15" s="12" customFormat="1" ht="21.75" customHeight="1">
      <c r="A5" s="189" t="s">
        <v>149</v>
      </c>
      <c r="B5" s="189"/>
      <c r="C5" s="189"/>
      <c r="D5" s="189"/>
      <c r="E5" s="189"/>
      <c r="F5" s="189"/>
      <c r="G5" s="189"/>
      <c r="H5" s="189"/>
      <c r="I5" s="189"/>
      <c r="J5" s="11"/>
      <c r="K5" s="11"/>
      <c r="L5" s="11"/>
    </row>
    <row r="6" spans="1:15" s="6" customFormat="1" ht="21" customHeight="1">
      <c r="A6" s="190" t="s">
        <v>0</v>
      </c>
      <c r="B6" s="190"/>
      <c r="C6" s="190"/>
      <c r="D6" s="190"/>
      <c r="E6" s="190"/>
      <c r="F6" s="190"/>
      <c r="G6" s="190"/>
      <c r="H6" s="190"/>
      <c r="I6" s="190"/>
      <c r="J6" s="7"/>
      <c r="K6" s="7"/>
      <c r="L6" s="7"/>
    </row>
    <row r="7" spans="1:15" s="14" customFormat="1" ht="22.5" customHeight="1">
      <c r="A7" s="191"/>
      <c r="B7" s="191"/>
      <c r="C7" s="191"/>
      <c r="D7" s="191"/>
      <c r="E7" s="191"/>
      <c r="F7" s="191"/>
      <c r="G7" s="191"/>
      <c r="H7" s="191"/>
      <c r="I7" s="191"/>
      <c r="J7" s="13"/>
      <c r="K7" s="13"/>
      <c r="L7" s="13"/>
    </row>
    <row r="8" spans="1:15" s="19" customFormat="1" ht="20.25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192" t="s">
        <v>1</v>
      </c>
      <c r="B9" s="193"/>
      <c r="C9" s="193"/>
      <c r="D9" s="193"/>
      <c r="E9" s="193"/>
      <c r="F9" s="193"/>
      <c r="G9" s="193"/>
      <c r="H9" s="193"/>
      <c r="I9" s="194"/>
      <c r="J9" s="20"/>
      <c r="K9" s="20"/>
      <c r="L9" s="20"/>
    </row>
    <row r="10" spans="1:15" s="23" customFormat="1" ht="23.25" customHeight="1">
      <c r="A10" s="155" t="s">
        <v>141</v>
      </c>
      <c r="B10" s="156"/>
      <c r="C10" s="144" t="s">
        <v>142</v>
      </c>
      <c r="D10" s="145"/>
      <c r="E10" s="142" t="s">
        <v>143</v>
      </c>
      <c r="F10" s="143"/>
      <c r="G10" s="142" t="s">
        <v>144</v>
      </c>
      <c r="H10" s="143"/>
      <c r="I10" s="21" t="s">
        <v>2</v>
      </c>
      <c r="J10" s="22"/>
      <c r="K10" s="22"/>
      <c r="L10" s="22"/>
    </row>
    <row r="11" spans="1:15" s="23" customFormat="1" ht="23.25" customHeight="1">
      <c r="A11" s="157"/>
      <c r="B11" s="158"/>
      <c r="C11" s="146"/>
      <c r="D11" s="147"/>
      <c r="E11" s="21" t="s">
        <v>148</v>
      </c>
      <c r="F11" s="21" t="s">
        <v>147</v>
      </c>
      <c r="G11" s="21" t="s">
        <v>145</v>
      </c>
      <c r="H11" s="21" t="s">
        <v>146</v>
      </c>
      <c r="I11" s="21" t="s">
        <v>145</v>
      </c>
      <c r="J11" s="22"/>
      <c r="K11" s="22"/>
      <c r="L11" s="22"/>
    </row>
    <row r="12" spans="1:15" s="30" customFormat="1" ht="21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309200000</v>
      </c>
      <c r="F12" s="28">
        <v>1805</v>
      </c>
      <c r="G12" s="28">
        <v>800900000</v>
      </c>
      <c r="H12" s="28">
        <v>4787</v>
      </c>
      <c r="I12" s="28">
        <f>E12+G12</f>
        <v>1110100000</v>
      </c>
      <c r="J12" s="29"/>
      <c r="K12" s="29"/>
      <c r="L12" s="29"/>
    </row>
    <row r="13" spans="1:15" s="37" customFormat="1" ht="43.5" customHeight="1">
      <c r="A13" s="133" t="s">
        <v>7</v>
      </c>
      <c r="B13" s="32" t="s">
        <v>8</v>
      </c>
      <c r="C13" s="33" t="s">
        <v>5</v>
      </c>
      <c r="D13" s="34" t="s">
        <v>6</v>
      </c>
      <c r="E13" s="54">
        <v>54647801</v>
      </c>
      <c r="F13" s="54"/>
      <c r="G13" s="54">
        <v>149415175</v>
      </c>
      <c r="H13" s="54"/>
      <c r="I13" s="54">
        <f t="shared" ref="I13:I16" si="0">E13+G13</f>
        <v>204062976</v>
      </c>
      <c r="J13" s="36"/>
      <c r="K13" s="36"/>
      <c r="L13" s="36"/>
    </row>
    <row r="14" spans="1:15" s="37" customFormat="1" ht="30.75" hidden="1" customHeight="1">
      <c r="A14" s="24" t="s">
        <v>9</v>
      </c>
      <c r="B14" s="38" t="s">
        <v>10</v>
      </c>
      <c r="C14" s="39" t="s">
        <v>5</v>
      </c>
      <c r="D14" s="40" t="s">
        <v>6</v>
      </c>
      <c r="E14" s="41">
        <v>0</v>
      </c>
      <c r="F14" s="41"/>
      <c r="G14" s="41">
        <v>0</v>
      </c>
      <c r="H14" s="41"/>
      <c r="I14" s="41">
        <f t="shared" si="0"/>
        <v>0</v>
      </c>
      <c r="J14" s="36"/>
      <c r="K14" s="36"/>
      <c r="L14" s="36"/>
    </row>
    <row r="15" spans="1:15" s="37" customFormat="1" ht="56.25" hidden="1" customHeight="1">
      <c r="A15" s="31" t="s">
        <v>11</v>
      </c>
      <c r="B15" s="32" t="s">
        <v>12</v>
      </c>
      <c r="C15" s="33" t="s">
        <v>5</v>
      </c>
      <c r="D15" s="34" t="s">
        <v>6</v>
      </c>
      <c r="E15" s="35">
        <v>0</v>
      </c>
      <c r="F15" s="35"/>
      <c r="G15" s="35">
        <v>0</v>
      </c>
      <c r="H15" s="35"/>
      <c r="I15" s="35">
        <f t="shared" si="0"/>
        <v>0</v>
      </c>
      <c r="J15" s="36"/>
      <c r="K15" s="36"/>
      <c r="L15" s="36"/>
    </row>
    <row r="16" spans="1:15" s="30" customFormat="1" ht="18.75" customHeight="1">
      <c r="A16" s="42" t="s">
        <v>13</v>
      </c>
      <c r="B16" s="43" t="s">
        <v>14</v>
      </c>
      <c r="C16" s="26" t="s">
        <v>5</v>
      </c>
      <c r="D16" s="44" t="s">
        <v>6</v>
      </c>
      <c r="E16" s="28">
        <v>61600000</v>
      </c>
      <c r="F16" s="28">
        <v>357</v>
      </c>
      <c r="G16" s="28">
        <v>132200000</v>
      </c>
      <c r="H16" s="28">
        <v>733</v>
      </c>
      <c r="I16" s="28">
        <f t="shared" si="0"/>
        <v>193800000</v>
      </c>
      <c r="J16" s="36"/>
      <c r="K16" s="36"/>
      <c r="L16" s="36"/>
      <c r="M16" s="37"/>
      <c r="N16" s="37"/>
      <c r="O16" s="37"/>
    </row>
    <row r="17" spans="1:15" s="30" customFormat="1" ht="19.5" customHeight="1">
      <c r="A17" s="148" t="s">
        <v>15</v>
      </c>
      <c r="B17" s="149"/>
      <c r="C17" s="149"/>
      <c r="D17" s="150"/>
      <c r="E17" s="45">
        <f>SUM(E12:E16)</f>
        <v>425447801</v>
      </c>
      <c r="F17" s="134"/>
      <c r="G17" s="45">
        <f t="shared" ref="G17:I17" si="1">SUM(G12:G16)</f>
        <v>1082515175</v>
      </c>
      <c r="H17" s="134"/>
      <c r="I17" s="45">
        <f t="shared" si="1"/>
        <v>1507962976</v>
      </c>
      <c r="J17" s="36"/>
      <c r="K17" s="36"/>
      <c r="L17" s="36"/>
      <c r="M17" s="37"/>
      <c r="N17" s="37"/>
      <c r="O17" s="37"/>
    </row>
    <row r="18" spans="1:15" s="30" customFormat="1" ht="15" customHeight="1">
      <c r="A18" s="46"/>
      <c r="B18" s="47"/>
      <c r="C18" s="48"/>
      <c r="D18" s="49"/>
      <c r="E18" s="50"/>
      <c r="F18" s="50"/>
      <c r="G18" s="50"/>
      <c r="H18" s="50"/>
      <c r="I18" s="51"/>
      <c r="J18" s="36"/>
      <c r="K18" s="36"/>
      <c r="L18" s="36"/>
      <c r="M18" s="37"/>
      <c r="N18" s="37"/>
      <c r="O18" s="37"/>
    </row>
    <row r="19" spans="1:15" s="19" customFormat="1" ht="24.75" customHeight="1">
      <c r="A19" s="152" t="s">
        <v>16</v>
      </c>
      <c r="B19" s="153"/>
      <c r="C19" s="153"/>
      <c r="D19" s="153"/>
      <c r="E19" s="153"/>
      <c r="F19" s="153"/>
      <c r="G19" s="153"/>
      <c r="H19" s="153"/>
      <c r="I19" s="154"/>
      <c r="J19" s="20"/>
      <c r="K19" s="20"/>
      <c r="L19" s="20"/>
    </row>
    <row r="20" spans="1:15" s="23" customFormat="1" ht="23.25" customHeight="1">
      <c r="A20" s="155" t="s">
        <v>141</v>
      </c>
      <c r="B20" s="156"/>
      <c r="C20" s="144" t="s">
        <v>142</v>
      </c>
      <c r="D20" s="145"/>
      <c r="E20" s="142" t="s">
        <v>143</v>
      </c>
      <c r="F20" s="143"/>
      <c r="G20" s="142" t="s">
        <v>144</v>
      </c>
      <c r="H20" s="143"/>
      <c r="I20" s="21" t="s">
        <v>2</v>
      </c>
      <c r="J20" s="22"/>
      <c r="K20" s="22"/>
      <c r="L20" s="22"/>
    </row>
    <row r="21" spans="1:15" s="23" customFormat="1" ht="23.25" customHeight="1">
      <c r="A21" s="157"/>
      <c r="B21" s="158"/>
      <c r="C21" s="146"/>
      <c r="D21" s="147"/>
      <c r="E21" s="21" t="s">
        <v>145</v>
      </c>
      <c r="F21" s="21" t="s">
        <v>146</v>
      </c>
      <c r="G21" s="21" t="s">
        <v>145</v>
      </c>
      <c r="H21" s="21" t="s">
        <v>146</v>
      </c>
      <c r="I21" s="21" t="s">
        <v>145</v>
      </c>
      <c r="J21" s="22"/>
      <c r="K21" s="22"/>
      <c r="L21" s="22"/>
    </row>
    <row r="22" spans="1:15" s="30" customFormat="1" ht="15" customHeight="1">
      <c r="A22" s="159">
        <v>2004</v>
      </c>
      <c r="B22" s="161" t="s">
        <v>17</v>
      </c>
      <c r="C22" s="52" t="s">
        <v>18</v>
      </c>
      <c r="D22" s="53" t="s">
        <v>19</v>
      </c>
      <c r="E22" s="54">
        <v>12814608</v>
      </c>
      <c r="F22" s="136">
        <v>4623</v>
      </c>
      <c r="G22" s="54">
        <v>32550164</v>
      </c>
      <c r="H22" s="136">
        <v>11445</v>
      </c>
      <c r="I22" s="54">
        <f>E22+G22</f>
        <v>45364772</v>
      </c>
      <c r="J22" s="29"/>
      <c r="K22" s="29"/>
      <c r="L22" s="29"/>
    </row>
    <row r="23" spans="1:15" s="37" customFormat="1" ht="15" customHeight="1">
      <c r="A23" s="160"/>
      <c r="B23" s="162"/>
      <c r="C23" s="52" t="s">
        <v>20</v>
      </c>
      <c r="D23" s="53" t="s">
        <v>21</v>
      </c>
      <c r="E23" s="54">
        <v>15000</v>
      </c>
      <c r="F23" s="137"/>
      <c r="G23" s="54">
        <v>46900</v>
      </c>
      <c r="H23" s="137"/>
      <c r="I23" s="54">
        <f t="shared" ref="I23:I27" si="2">E23+G23</f>
        <v>61900</v>
      </c>
      <c r="J23" s="36"/>
      <c r="K23" s="36"/>
      <c r="L23" s="36"/>
    </row>
    <row r="24" spans="1:15" s="37" customFormat="1" ht="28.5" customHeight="1">
      <c r="A24" s="55">
        <v>2010</v>
      </c>
      <c r="B24" s="56" t="s">
        <v>22</v>
      </c>
      <c r="C24" s="57" t="s">
        <v>18</v>
      </c>
      <c r="D24" s="58" t="s">
        <v>19</v>
      </c>
      <c r="E24" s="28">
        <v>1739671</v>
      </c>
      <c r="F24" s="28">
        <v>244</v>
      </c>
      <c r="G24" s="28">
        <v>6766180</v>
      </c>
      <c r="H24" s="28">
        <v>949</v>
      </c>
      <c r="I24" s="28">
        <f t="shared" si="2"/>
        <v>8505851</v>
      </c>
      <c r="J24" s="36"/>
      <c r="K24" s="36"/>
      <c r="L24" s="36"/>
    </row>
    <row r="25" spans="1:15" s="37" customFormat="1" ht="20.25" customHeight="1">
      <c r="A25" s="59">
        <v>2011</v>
      </c>
      <c r="B25" s="60" t="s">
        <v>23</v>
      </c>
      <c r="C25" s="52" t="s">
        <v>18</v>
      </c>
      <c r="D25" s="53" t="s">
        <v>19</v>
      </c>
      <c r="E25" s="54">
        <v>839520</v>
      </c>
      <c r="F25" s="54">
        <v>477</v>
      </c>
      <c r="G25" s="54">
        <v>1795200</v>
      </c>
      <c r="H25" s="54">
        <v>1020</v>
      </c>
      <c r="I25" s="54">
        <f t="shared" si="2"/>
        <v>2634720</v>
      </c>
      <c r="J25" s="36"/>
      <c r="K25" s="36"/>
      <c r="L25" s="36"/>
    </row>
    <row r="26" spans="1:15" s="30" customFormat="1" ht="15" customHeight="1">
      <c r="A26" s="55">
        <v>2012</v>
      </c>
      <c r="B26" s="56" t="s">
        <v>24</v>
      </c>
      <c r="C26" s="57" t="s">
        <v>18</v>
      </c>
      <c r="D26" s="58" t="s">
        <v>19</v>
      </c>
      <c r="E26" s="28">
        <v>16097959</v>
      </c>
      <c r="F26" s="28">
        <v>1784</v>
      </c>
      <c r="G26" s="28">
        <v>42320309</v>
      </c>
      <c r="H26" s="28">
        <v>4690</v>
      </c>
      <c r="I26" s="28">
        <f t="shared" si="2"/>
        <v>58418268</v>
      </c>
      <c r="J26" s="29"/>
      <c r="K26" s="29"/>
      <c r="L26" s="29"/>
    </row>
    <row r="27" spans="1:15" s="30" customFormat="1" ht="15" customHeight="1">
      <c r="A27" s="59" t="s">
        <v>25</v>
      </c>
      <c r="B27" s="60" t="s">
        <v>26</v>
      </c>
      <c r="C27" s="52" t="s">
        <v>18</v>
      </c>
      <c r="D27" s="53" t="s">
        <v>19</v>
      </c>
      <c r="E27" s="54">
        <v>198440</v>
      </c>
      <c r="F27" s="54"/>
      <c r="G27" s="54">
        <v>407770</v>
      </c>
      <c r="H27" s="54"/>
      <c r="I27" s="54">
        <f t="shared" si="2"/>
        <v>606210</v>
      </c>
      <c r="J27" s="29"/>
      <c r="K27" s="29"/>
      <c r="L27" s="29"/>
    </row>
    <row r="28" spans="1:15" s="30" customFormat="1" ht="21" customHeight="1">
      <c r="A28" s="148" t="s">
        <v>27</v>
      </c>
      <c r="B28" s="149"/>
      <c r="C28" s="149"/>
      <c r="D28" s="150"/>
      <c r="E28" s="45">
        <f>SUM(E22:E27)</f>
        <v>31705198</v>
      </c>
      <c r="F28" s="134"/>
      <c r="G28" s="45">
        <f t="shared" ref="G28:I28" si="3">SUM(G22:G27)</f>
        <v>83886523</v>
      </c>
      <c r="H28" s="134"/>
      <c r="I28" s="45">
        <f t="shared" si="3"/>
        <v>115591721</v>
      </c>
      <c r="J28" s="36"/>
      <c r="K28" s="36"/>
      <c r="L28" s="36"/>
      <c r="M28" s="37"/>
      <c r="N28" s="37"/>
      <c r="O28" s="37"/>
    </row>
    <row r="29" spans="1:15" s="30" customFormat="1" ht="15" customHeight="1">
      <c r="A29" s="61"/>
      <c r="B29" s="62"/>
      <c r="C29" s="63"/>
      <c r="D29" s="64"/>
      <c r="E29" s="65"/>
      <c r="F29" s="65"/>
      <c r="G29" s="65"/>
      <c r="H29" s="65"/>
      <c r="I29" s="66"/>
      <c r="J29" s="29"/>
      <c r="K29" s="29"/>
      <c r="L29" s="29"/>
    </row>
    <row r="30" spans="1:15" s="19" customFormat="1" ht="24.75" customHeight="1">
      <c r="A30" s="152" t="s">
        <v>28</v>
      </c>
      <c r="B30" s="153"/>
      <c r="C30" s="153"/>
      <c r="D30" s="153"/>
      <c r="E30" s="153"/>
      <c r="F30" s="153"/>
      <c r="G30" s="153"/>
      <c r="H30" s="153"/>
      <c r="I30" s="154"/>
      <c r="J30" s="20"/>
      <c r="K30" s="20"/>
      <c r="L30" s="20"/>
    </row>
    <row r="31" spans="1:15" s="23" customFormat="1" ht="23.25" customHeight="1">
      <c r="A31" s="155" t="s">
        <v>141</v>
      </c>
      <c r="B31" s="156"/>
      <c r="C31" s="144" t="s">
        <v>142</v>
      </c>
      <c r="D31" s="145"/>
      <c r="E31" s="142" t="s">
        <v>143</v>
      </c>
      <c r="F31" s="143"/>
      <c r="G31" s="142" t="s">
        <v>144</v>
      </c>
      <c r="H31" s="143"/>
      <c r="I31" s="21" t="s">
        <v>2</v>
      </c>
      <c r="J31" s="22"/>
      <c r="K31" s="22"/>
      <c r="L31" s="22"/>
    </row>
    <row r="32" spans="1:15" s="23" customFormat="1" ht="23.25" customHeight="1">
      <c r="A32" s="157"/>
      <c r="B32" s="158"/>
      <c r="C32" s="146"/>
      <c r="D32" s="147"/>
      <c r="E32" s="21" t="s">
        <v>145</v>
      </c>
      <c r="F32" s="21" t="s">
        <v>146</v>
      </c>
      <c r="G32" s="21" t="s">
        <v>145</v>
      </c>
      <c r="H32" s="21" t="s">
        <v>146</v>
      </c>
      <c r="I32" s="21" t="s">
        <v>145</v>
      </c>
      <c r="J32" s="22"/>
      <c r="K32" s="22"/>
      <c r="L32" s="22"/>
    </row>
    <row r="33" spans="1:9" s="29" customFormat="1" ht="15">
      <c r="A33" s="184">
        <v>4257</v>
      </c>
      <c r="B33" s="187" t="s">
        <v>29</v>
      </c>
      <c r="C33" s="67" t="s">
        <v>18</v>
      </c>
      <c r="D33" s="68" t="s">
        <v>19</v>
      </c>
      <c r="E33" s="69">
        <v>53209805</v>
      </c>
      <c r="F33" s="138">
        <v>261949</v>
      </c>
      <c r="G33" s="69">
        <v>182096185</v>
      </c>
      <c r="H33" s="138">
        <v>547735</v>
      </c>
      <c r="I33" s="69">
        <f>E33+G33</f>
        <v>235305990</v>
      </c>
    </row>
    <row r="34" spans="1:9" s="29" customFormat="1" ht="15" customHeight="1">
      <c r="A34" s="185"/>
      <c r="B34" s="187"/>
      <c r="C34" s="70" t="s">
        <v>20</v>
      </c>
      <c r="D34" s="71" t="s">
        <v>21</v>
      </c>
      <c r="E34" s="69">
        <v>3822821</v>
      </c>
      <c r="F34" s="139"/>
      <c r="G34" s="69">
        <v>5728833</v>
      </c>
      <c r="H34" s="139"/>
      <c r="I34" s="69">
        <f t="shared" ref="I34:I38" si="4">E34+G34</f>
        <v>9551654</v>
      </c>
    </row>
    <row r="35" spans="1:9" s="29" customFormat="1" ht="15" customHeight="1">
      <c r="A35" s="185"/>
      <c r="B35" s="172" t="s">
        <v>30</v>
      </c>
      <c r="C35" s="72" t="s">
        <v>18</v>
      </c>
      <c r="D35" s="73" t="s">
        <v>19</v>
      </c>
      <c r="E35" s="54">
        <v>1136315</v>
      </c>
      <c r="F35" s="54">
        <v>1300</v>
      </c>
      <c r="G35" s="54">
        <v>2335000</v>
      </c>
      <c r="H35" s="54">
        <v>3360</v>
      </c>
      <c r="I35" s="54">
        <f t="shared" si="4"/>
        <v>3471315</v>
      </c>
    </row>
    <row r="36" spans="1:9" s="29" customFormat="1" ht="15" hidden="1" customHeight="1">
      <c r="A36" s="185"/>
      <c r="B36" s="172"/>
      <c r="C36" s="72" t="s">
        <v>20</v>
      </c>
      <c r="D36" s="73" t="s">
        <v>21</v>
      </c>
      <c r="E36" s="54">
        <v>0</v>
      </c>
      <c r="F36" s="54"/>
      <c r="G36" s="54">
        <v>0</v>
      </c>
      <c r="H36" s="54"/>
      <c r="I36" s="54">
        <f t="shared" si="4"/>
        <v>0</v>
      </c>
    </row>
    <row r="37" spans="1:9" s="29" customFormat="1" ht="15" hidden="1">
      <c r="A37" s="185"/>
      <c r="B37" s="173" t="s">
        <v>31</v>
      </c>
      <c r="C37" s="70" t="s">
        <v>18</v>
      </c>
      <c r="D37" s="71" t="s">
        <v>19</v>
      </c>
      <c r="E37" s="69">
        <v>0</v>
      </c>
      <c r="F37" s="69"/>
      <c r="G37" s="69">
        <v>0</v>
      </c>
      <c r="H37" s="69"/>
      <c r="I37" s="69">
        <f t="shared" si="4"/>
        <v>0</v>
      </c>
    </row>
    <row r="38" spans="1:9" s="29" customFormat="1" ht="28.5" customHeight="1">
      <c r="A38" s="185"/>
      <c r="B38" s="174"/>
      <c r="C38" s="70" t="s">
        <v>20</v>
      </c>
      <c r="D38" s="71" t="s">
        <v>21</v>
      </c>
      <c r="E38" s="69">
        <v>0</v>
      </c>
      <c r="F38" s="69"/>
      <c r="G38" s="69">
        <v>1555761</v>
      </c>
      <c r="H38" s="69">
        <v>4</v>
      </c>
      <c r="I38" s="69">
        <f t="shared" si="4"/>
        <v>1555761</v>
      </c>
    </row>
    <row r="39" spans="1:9" s="36" customFormat="1" ht="15" hidden="1">
      <c r="A39" s="185"/>
      <c r="B39" s="180" t="s">
        <v>32</v>
      </c>
      <c r="C39" s="70" t="s">
        <v>18</v>
      </c>
      <c r="D39" s="73" t="s">
        <v>19</v>
      </c>
      <c r="E39" s="74">
        <v>0</v>
      </c>
      <c r="F39" s="74"/>
      <c r="G39" s="74">
        <v>0</v>
      </c>
      <c r="H39" s="74"/>
      <c r="I39" s="74">
        <f>SUM('[5]3A REGIÃO'!G77:G80)</f>
        <v>0</v>
      </c>
    </row>
    <row r="40" spans="1:9" s="36" customFormat="1" ht="15" hidden="1" customHeight="1">
      <c r="A40" s="185"/>
      <c r="B40" s="188"/>
      <c r="C40" s="70" t="s">
        <v>20</v>
      </c>
      <c r="D40" s="73" t="s">
        <v>21</v>
      </c>
      <c r="E40" s="74">
        <v>0</v>
      </c>
      <c r="F40" s="74"/>
      <c r="G40" s="74">
        <v>0</v>
      </c>
      <c r="H40" s="74"/>
      <c r="I40" s="74">
        <f>'[5]3A REGIÃO'!G81+'[5]3A REGIÃO'!G82</f>
        <v>0</v>
      </c>
    </row>
    <row r="41" spans="1:9" s="29" customFormat="1" ht="15" hidden="1" customHeight="1">
      <c r="A41" s="185"/>
      <c r="B41" s="182" t="s">
        <v>33</v>
      </c>
      <c r="C41" s="70" t="s">
        <v>18</v>
      </c>
      <c r="D41" s="75" t="s">
        <v>19</v>
      </c>
      <c r="E41" s="76">
        <v>0</v>
      </c>
      <c r="F41" s="76"/>
      <c r="G41" s="76">
        <v>0</v>
      </c>
      <c r="H41" s="76"/>
      <c r="I41" s="76">
        <f>SUM('[5]3A REGIÃO'!G83:G92)</f>
        <v>0</v>
      </c>
    </row>
    <row r="42" spans="1:9" s="29" customFormat="1" ht="15.75" hidden="1" customHeight="1">
      <c r="A42" s="185"/>
      <c r="B42" s="183"/>
      <c r="C42" s="70" t="s">
        <v>20</v>
      </c>
      <c r="D42" s="75" t="s">
        <v>21</v>
      </c>
      <c r="E42" s="76">
        <v>0</v>
      </c>
      <c r="F42" s="76"/>
      <c r="G42" s="76">
        <v>0</v>
      </c>
      <c r="H42" s="76"/>
      <c r="I42" s="76">
        <f>'[5]3A REGIÃO'!G93+'[5]3A REGIÃO'!G94+'[5]3A REGIÃO'!G95</f>
        <v>0</v>
      </c>
    </row>
    <row r="43" spans="1:9" s="29" customFormat="1" ht="15" hidden="1" customHeight="1">
      <c r="A43" s="185"/>
      <c r="B43" s="172" t="s">
        <v>34</v>
      </c>
      <c r="C43" s="72" t="s">
        <v>18</v>
      </c>
      <c r="D43" s="73" t="s">
        <v>19</v>
      </c>
      <c r="E43" s="54">
        <v>0</v>
      </c>
      <c r="F43" s="54"/>
      <c r="G43" s="54">
        <v>0</v>
      </c>
      <c r="H43" s="54"/>
      <c r="I43" s="54">
        <f>SUM('[5]3A REGIÃO'!G96:G106)</f>
        <v>0</v>
      </c>
    </row>
    <row r="44" spans="1:9" s="29" customFormat="1" ht="15" hidden="1" customHeight="1">
      <c r="A44" s="185"/>
      <c r="B44" s="172"/>
      <c r="C44" s="72" t="s">
        <v>20</v>
      </c>
      <c r="D44" s="73" t="s">
        <v>21</v>
      </c>
      <c r="E44" s="54">
        <v>0</v>
      </c>
      <c r="F44" s="54"/>
      <c r="G44" s="54">
        <v>0</v>
      </c>
      <c r="H44" s="54"/>
      <c r="I44" s="54">
        <f>'[5]3A REGIÃO'!G107</f>
        <v>0</v>
      </c>
    </row>
    <row r="45" spans="1:9" s="29" customFormat="1" ht="15" hidden="1" customHeight="1">
      <c r="A45" s="185"/>
      <c r="B45" s="173" t="s">
        <v>35</v>
      </c>
      <c r="C45" s="72" t="s">
        <v>18</v>
      </c>
      <c r="D45" s="71" t="s">
        <v>19</v>
      </c>
      <c r="E45" s="74">
        <v>0</v>
      </c>
      <c r="F45" s="74"/>
      <c r="G45" s="74">
        <v>0</v>
      </c>
      <c r="H45" s="74"/>
      <c r="I45" s="74">
        <f>SUM('[5]3A REGIÃO'!G108:G113)</f>
        <v>0</v>
      </c>
    </row>
    <row r="46" spans="1:9" s="29" customFormat="1" ht="15" hidden="1">
      <c r="A46" s="185"/>
      <c r="B46" s="174"/>
      <c r="C46" s="72" t="s">
        <v>20</v>
      </c>
      <c r="D46" s="71" t="s">
        <v>21</v>
      </c>
      <c r="E46" s="74">
        <v>0</v>
      </c>
      <c r="F46" s="74"/>
      <c r="G46" s="74">
        <v>0</v>
      </c>
      <c r="H46" s="74"/>
      <c r="I46" s="74">
        <f>SUM('[5]3A REGIÃO'!G114:G118)</f>
        <v>0</v>
      </c>
    </row>
    <row r="47" spans="1:9" s="79" customFormat="1" ht="15" customHeight="1">
      <c r="A47" s="185"/>
      <c r="B47" s="175" t="s">
        <v>36</v>
      </c>
      <c r="C47" s="72" t="s">
        <v>18</v>
      </c>
      <c r="D47" s="77" t="s">
        <v>19</v>
      </c>
      <c r="E47" s="78">
        <v>6505704</v>
      </c>
      <c r="F47" s="140">
        <v>99</v>
      </c>
      <c r="G47" s="78">
        <v>11209594</v>
      </c>
      <c r="H47" s="140">
        <v>98</v>
      </c>
      <c r="I47" s="78">
        <f t="shared" ref="I47:I55" si="5">E47+G47</f>
        <v>17715298</v>
      </c>
    </row>
    <row r="48" spans="1:9" s="79" customFormat="1" ht="15">
      <c r="A48" s="185"/>
      <c r="B48" s="176"/>
      <c r="C48" s="72" t="s">
        <v>20</v>
      </c>
      <c r="D48" s="77" t="s">
        <v>21</v>
      </c>
      <c r="E48" s="78">
        <v>1059122</v>
      </c>
      <c r="F48" s="141"/>
      <c r="G48" s="78">
        <v>2300100</v>
      </c>
      <c r="H48" s="141"/>
      <c r="I48" s="78">
        <f t="shared" si="5"/>
        <v>3359222</v>
      </c>
    </row>
    <row r="49" spans="1:15" s="29" customFormat="1" ht="27.75" customHeight="1">
      <c r="A49" s="185"/>
      <c r="B49" s="168" t="s">
        <v>37</v>
      </c>
      <c r="C49" s="70" t="s">
        <v>18</v>
      </c>
      <c r="D49" s="75" t="s">
        <v>19</v>
      </c>
      <c r="E49" s="76">
        <v>793060</v>
      </c>
      <c r="F49" s="76">
        <v>531</v>
      </c>
      <c r="G49" s="76">
        <v>0</v>
      </c>
      <c r="H49" s="76"/>
      <c r="I49" s="76">
        <f t="shared" si="5"/>
        <v>793060</v>
      </c>
    </row>
    <row r="50" spans="1:15" s="29" customFormat="1" ht="15" hidden="1" customHeight="1">
      <c r="A50" s="186"/>
      <c r="B50" s="168"/>
      <c r="C50" s="70" t="s">
        <v>20</v>
      </c>
      <c r="D50" s="75" t="s">
        <v>21</v>
      </c>
      <c r="E50" s="76">
        <v>0</v>
      </c>
      <c r="F50" s="76"/>
      <c r="G50" s="76">
        <v>0</v>
      </c>
      <c r="H50" s="76"/>
      <c r="I50" s="76">
        <f t="shared" si="5"/>
        <v>0</v>
      </c>
    </row>
    <row r="51" spans="1:15" s="29" customFormat="1" ht="33" customHeight="1">
      <c r="A51" s="177">
        <v>2549</v>
      </c>
      <c r="B51" s="180" t="s">
        <v>38</v>
      </c>
      <c r="C51" s="72" t="s">
        <v>18</v>
      </c>
      <c r="D51" s="73" t="s">
        <v>19</v>
      </c>
      <c r="E51" s="54">
        <v>9984</v>
      </c>
      <c r="F51" s="54">
        <v>1</v>
      </c>
      <c r="G51" s="54">
        <v>80000</v>
      </c>
      <c r="H51" s="54">
        <v>72</v>
      </c>
      <c r="I51" s="54">
        <f t="shared" si="5"/>
        <v>89984</v>
      </c>
    </row>
    <row r="52" spans="1:15" s="29" customFormat="1" ht="15" hidden="1" customHeight="1">
      <c r="A52" s="178"/>
      <c r="B52" s="181"/>
      <c r="C52" s="72" t="s">
        <v>20</v>
      </c>
      <c r="D52" s="73" t="s">
        <v>21</v>
      </c>
      <c r="E52" s="54">
        <v>0</v>
      </c>
      <c r="F52" s="54"/>
      <c r="G52" s="54">
        <v>0</v>
      </c>
      <c r="H52" s="54"/>
      <c r="I52" s="54">
        <f t="shared" si="5"/>
        <v>0</v>
      </c>
    </row>
    <row r="53" spans="1:15" s="29" customFormat="1" ht="15" hidden="1" customHeight="1">
      <c r="A53" s="178"/>
      <c r="B53" s="182" t="s">
        <v>39</v>
      </c>
      <c r="C53" s="70" t="s">
        <v>18</v>
      </c>
      <c r="D53" s="75" t="s">
        <v>19</v>
      </c>
      <c r="E53" s="76">
        <v>0</v>
      </c>
      <c r="F53" s="76"/>
      <c r="G53" s="76">
        <v>0</v>
      </c>
      <c r="H53" s="76"/>
      <c r="I53" s="76">
        <f t="shared" si="5"/>
        <v>0</v>
      </c>
    </row>
    <row r="54" spans="1:15" s="29" customFormat="1" ht="15" hidden="1" customHeight="1">
      <c r="A54" s="179"/>
      <c r="B54" s="183"/>
      <c r="C54" s="70" t="s">
        <v>20</v>
      </c>
      <c r="D54" s="75" t="s">
        <v>21</v>
      </c>
      <c r="E54" s="76">
        <v>0</v>
      </c>
      <c r="F54" s="76"/>
      <c r="G54" s="76">
        <v>0</v>
      </c>
      <c r="H54" s="76"/>
      <c r="I54" s="76">
        <f t="shared" si="5"/>
        <v>0</v>
      </c>
    </row>
    <row r="55" spans="1:15" s="29" customFormat="1" ht="32.25" customHeight="1">
      <c r="A55" s="80">
        <v>4224</v>
      </c>
      <c r="B55" s="81" t="s">
        <v>40</v>
      </c>
      <c r="C55" s="67" t="s">
        <v>18</v>
      </c>
      <c r="D55" s="71" t="s">
        <v>19</v>
      </c>
      <c r="E55" s="69">
        <v>15000</v>
      </c>
      <c r="F55" s="69">
        <v>20</v>
      </c>
      <c r="G55" s="69">
        <v>33488876</v>
      </c>
      <c r="H55" s="69">
        <v>135746</v>
      </c>
      <c r="I55" s="69">
        <f t="shared" si="5"/>
        <v>33503876</v>
      </c>
    </row>
    <row r="56" spans="1:15" s="30" customFormat="1" ht="15" customHeight="1">
      <c r="A56" s="148" t="s">
        <v>41</v>
      </c>
      <c r="B56" s="149"/>
      <c r="C56" s="149"/>
      <c r="D56" s="150"/>
      <c r="E56" s="45">
        <f>SUM(E33:E55)</f>
        <v>66551811</v>
      </c>
      <c r="F56" s="134"/>
      <c r="G56" s="45">
        <f t="shared" ref="G56:I56" si="6">SUM(G33:G55)</f>
        <v>238794349</v>
      </c>
      <c r="H56" s="134"/>
      <c r="I56" s="45">
        <f t="shared" si="6"/>
        <v>305346160</v>
      </c>
      <c r="J56" s="36"/>
      <c r="K56" s="36"/>
      <c r="L56" s="36"/>
      <c r="M56" s="37"/>
      <c r="N56" s="37"/>
      <c r="O56" s="37"/>
    </row>
    <row r="57" spans="1:15" s="19" customFormat="1" ht="24.75" customHeight="1">
      <c r="A57" s="151"/>
      <c r="B57" s="151"/>
      <c r="C57" s="151"/>
      <c r="D57" s="151"/>
      <c r="E57" s="151"/>
      <c r="F57" s="151"/>
      <c r="G57" s="151"/>
      <c r="H57" s="151"/>
      <c r="I57" s="151"/>
      <c r="J57" s="20"/>
      <c r="K57" s="20"/>
      <c r="L57" s="20"/>
    </row>
    <row r="58" spans="1:15" s="19" customFormat="1" ht="24.75" customHeight="1">
      <c r="A58" s="152" t="s">
        <v>42</v>
      </c>
      <c r="B58" s="153"/>
      <c r="C58" s="153"/>
      <c r="D58" s="153"/>
      <c r="E58" s="153"/>
      <c r="F58" s="153"/>
      <c r="G58" s="153"/>
      <c r="H58" s="153"/>
      <c r="I58" s="154"/>
      <c r="J58" s="20"/>
      <c r="K58" s="20"/>
      <c r="L58" s="20"/>
    </row>
    <row r="59" spans="1:15" s="23" customFormat="1" ht="23.25" customHeight="1">
      <c r="A59" s="155" t="s">
        <v>141</v>
      </c>
      <c r="B59" s="156"/>
      <c r="C59" s="144" t="s">
        <v>142</v>
      </c>
      <c r="D59" s="145"/>
      <c r="E59" s="142" t="s">
        <v>143</v>
      </c>
      <c r="F59" s="143"/>
      <c r="G59" s="142" t="s">
        <v>144</v>
      </c>
      <c r="H59" s="143"/>
      <c r="I59" s="21" t="s">
        <v>2</v>
      </c>
      <c r="J59" s="22"/>
      <c r="K59" s="22"/>
      <c r="L59" s="22"/>
    </row>
    <row r="60" spans="1:15" s="23" customFormat="1" ht="23.25" customHeight="1">
      <c r="A60" s="157"/>
      <c r="B60" s="158"/>
      <c r="C60" s="146"/>
      <c r="D60" s="147"/>
      <c r="E60" s="21" t="s">
        <v>145</v>
      </c>
      <c r="F60" s="21" t="s">
        <v>146</v>
      </c>
      <c r="G60" s="21" t="s">
        <v>145</v>
      </c>
      <c r="H60" s="21" t="s">
        <v>146</v>
      </c>
      <c r="I60" s="21" t="s">
        <v>145</v>
      </c>
      <c r="J60" s="22"/>
      <c r="K60" s="22"/>
      <c r="L60" s="22"/>
    </row>
    <row r="61" spans="1:15" s="29" customFormat="1" ht="15" hidden="1" customHeight="1">
      <c r="A61" s="166">
        <v>3755</v>
      </c>
      <c r="B61" s="168" t="s">
        <v>43</v>
      </c>
      <c r="C61" s="70" t="s">
        <v>18</v>
      </c>
      <c r="D61" s="75" t="s">
        <v>19</v>
      </c>
      <c r="E61" s="76">
        <f>SUM('[5]3A REGIÃO'!E165:E171)</f>
        <v>0</v>
      </c>
      <c r="F61" s="76"/>
      <c r="G61" s="76">
        <f>SUM('[5]3A REGIÃO'!F165:F171)</f>
        <v>0</v>
      </c>
      <c r="H61" s="76"/>
      <c r="I61" s="76">
        <f>SUM('[5]3A REGIÃO'!G165:G171)</f>
        <v>0</v>
      </c>
    </row>
    <row r="62" spans="1:15" s="29" customFormat="1" ht="15" hidden="1" customHeight="1">
      <c r="A62" s="167"/>
      <c r="B62" s="168"/>
      <c r="C62" s="70" t="s">
        <v>20</v>
      </c>
      <c r="D62" s="75" t="s">
        <v>21</v>
      </c>
      <c r="E62" s="76">
        <f>SUM('[5]3A REGIÃO'!E172:E173)</f>
        <v>0</v>
      </c>
      <c r="F62" s="76"/>
      <c r="G62" s="76">
        <f>SUM('[5]3A REGIÃO'!F172:F173)</f>
        <v>0</v>
      </c>
      <c r="H62" s="76"/>
      <c r="I62" s="76">
        <f>SUM('[5]3A REGIÃO'!G172:G173)</f>
        <v>0</v>
      </c>
    </row>
    <row r="63" spans="1:15" s="29" customFormat="1" ht="15" hidden="1" customHeight="1">
      <c r="A63" s="164" t="s">
        <v>44</v>
      </c>
      <c r="B63" s="165" t="s">
        <v>45</v>
      </c>
      <c r="C63" s="72" t="s">
        <v>18</v>
      </c>
      <c r="D63" s="73" t="s">
        <v>19</v>
      </c>
      <c r="E63" s="54">
        <f>SUM('[5]3A REGIÃO'!E174:E179)</f>
        <v>0</v>
      </c>
      <c r="F63" s="54"/>
      <c r="G63" s="54">
        <f>SUM('[5]3A REGIÃO'!F174:F179)</f>
        <v>0</v>
      </c>
      <c r="H63" s="54"/>
      <c r="I63" s="54">
        <f>SUM('[5]3A REGIÃO'!G174:G179)</f>
        <v>0</v>
      </c>
    </row>
    <row r="64" spans="1:15" s="82" customFormat="1" ht="15" hidden="1" customHeight="1">
      <c r="A64" s="164"/>
      <c r="B64" s="165"/>
      <c r="C64" s="72" t="s">
        <v>20</v>
      </c>
      <c r="D64" s="73" t="s">
        <v>21</v>
      </c>
      <c r="E64" s="54">
        <f>SUM('[5]3A REGIÃO'!E180:E184)</f>
        <v>0</v>
      </c>
      <c r="F64" s="54"/>
      <c r="G64" s="54">
        <f>SUM('[5]3A REGIÃO'!F180:F184)</f>
        <v>0</v>
      </c>
      <c r="H64" s="54"/>
      <c r="I64" s="54">
        <f>SUM('[5]3A REGIÃO'!G180:G184)</f>
        <v>0</v>
      </c>
    </row>
    <row r="65" spans="1:238" s="29" customFormat="1" ht="15" hidden="1" customHeight="1">
      <c r="A65" s="166" t="s">
        <v>46</v>
      </c>
      <c r="B65" s="168" t="s">
        <v>47</v>
      </c>
      <c r="C65" s="70" t="s">
        <v>18</v>
      </c>
      <c r="D65" s="75" t="s">
        <v>19</v>
      </c>
      <c r="E65" s="76">
        <f>SUM('[5]3A REGIÃO'!E185:E191)</f>
        <v>0</v>
      </c>
      <c r="F65" s="76"/>
      <c r="G65" s="76">
        <f>SUM('[5]3A REGIÃO'!F185:F191)</f>
        <v>0</v>
      </c>
      <c r="H65" s="76"/>
      <c r="I65" s="76">
        <f>SUM('[5]3A REGIÃO'!G185:G191)</f>
        <v>0</v>
      </c>
    </row>
    <row r="66" spans="1:238" s="29" customFormat="1" ht="15" hidden="1" customHeight="1">
      <c r="A66" s="167"/>
      <c r="B66" s="168"/>
      <c r="C66" s="70" t="s">
        <v>20</v>
      </c>
      <c r="D66" s="75" t="s">
        <v>21</v>
      </c>
      <c r="E66" s="76">
        <f>SUM('[5]3A REGIÃO'!E192:E193)</f>
        <v>0</v>
      </c>
      <c r="F66" s="76"/>
      <c r="G66" s="76">
        <f>SUM('[5]3A REGIÃO'!F192:F193)</f>
        <v>0</v>
      </c>
      <c r="H66" s="76"/>
      <c r="I66" s="76">
        <f>SUM('[5]3A REGIÃO'!G192:G193)</f>
        <v>0</v>
      </c>
    </row>
    <row r="67" spans="1:238" s="89" customFormat="1" ht="18" hidden="1" customHeight="1">
      <c r="A67" s="83" t="s">
        <v>48</v>
      </c>
      <c r="B67" s="84" t="s">
        <v>49</v>
      </c>
      <c r="C67" s="85" t="s">
        <v>20</v>
      </c>
      <c r="D67" s="86" t="s">
        <v>21</v>
      </c>
      <c r="E67" s="87">
        <f>'[5]3A REGIÃO'!E194</f>
        <v>0</v>
      </c>
      <c r="F67" s="87"/>
      <c r="G67" s="87">
        <f>'[5]3A REGIÃO'!F194</f>
        <v>0</v>
      </c>
      <c r="H67" s="87"/>
      <c r="I67" s="87">
        <f>'[5]3A REGIÃO'!G194</f>
        <v>0</v>
      </c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  <c r="HG67" s="88"/>
      <c r="HH67" s="88"/>
      <c r="HI67" s="88"/>
      <c r="HJ67" s="88"/>
      <c r="HK67" s="88"/>
      <c r="HL67" s="88"/>
      <c r="HM67" s="88"/>
      <c r="HN67" s="88"/>
      <c r="HO67" s="88"/>
      <c r="HP67" s="88"/>
      <c r="HQ67" s="88"/>
      <c r="HR67" s="88"/>
      <c r="HS67" s="88"/>
      <c r="HT67" s="88"/>
      <c r="HU67" s="88"/>
      <c r="HV67" s="88"/>
      <c r="HW67" s="88"/>
      <c r="HX67" s="88"/>
      <c r="HY67" s="88"/>
      <c r="HZ67" s="88"/>
      <c r="IA67" s="88"/>
      <c r="IB67" s="88"/>
      <c r="IC67" s="88"/>
      <c r="ID67" s="88"/>
    </row>
    <row r="68" spans="1:238" s="89" customFormat="1" ht="28.5" hidden="1">
      <c r="A68" s="90" t="s">
        <v>50</v>
      </c>
      <c r="B68" s="91" t="s">
        <v>51</v>
      </c>
      <c r="C68" s="92" t="s">
        <v>20</v>
      </c>
      <c r="D68" s="93" t="s">
        <v>21</v>
      </c>
      <c r="E68" s="28">
        <f>'[5]3A REGIÃO'!E195</f>
        <v>0</v>
      </c>
      <c r="F68" s="28"/>
      <c r="G68" s="28">
        <f>'[5]3A REGIÃO'!F195</f>
        <v>0</v>
      </c>
      <c r="H68" s="28"/>
      <c r="I68" s="28">
        <f>'[5]3A REGIÃO'!G195</f>
        <v>0</v>
      </c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  <c r="HG68" s="88"/>
      <c r="HH68" s="88"/>
      <c r="HI68" s="88"/>
      <c r="HJ68" s="88"/>
      <c r="HK68" s="88"/>
      <c r="HL68" s="88"/>
      <c r="HM68" s="88"/>
      <c r="HN68" s="88"/>
      <c r="HO68" s="88"/>
      <c r="HP68" s="88"/>
      <c r="HQ68" s="88"/>
      <c r="HR68" s="88"/>
      <c r="HS68" s="88"/>
      <c r="HT68" s="88"/>
      <c r="HU68" s="88"/>
      <c r="HV68" s="88"/>
      <c r="HW68" s="88"/>
      <c r="HX68" s="88"/>
      <c r="HY68" s="88"/>
      <c r="HZ68" s="88"/>
      <c r="IA68" s="88"/>
      <c r="IB68" s="88"/>
      <c r="IC68" s="88"/>
      <c r="ID68" s="88"/>
    </row>
    <row r="69" spans="1:238" s="89" customFormat="1" ht="28.5" hidden="1">
      <c r="A69" s="83" t="s">
        <v>52</v>
      </c>
      <c r="B69" s="84" t="s">
        <v>53</v>
      </c>
      <c r="C69" s="94" t="s">
        <v>20</v>
      </c>
      <c r="D69" s="86" t="s">
        <v>21</v>
      </c>
      <c r="E69" s="54">
        <f>'[5]3A REGIÃO'!E196</f>
        <v>0</v>
      </c>
      <c r="F69" s="54"/>
      <c r="G69" s="54">
        <f>'[5]3A REGIÃO'!F196</f>
        <v>0</v>
      </c>
      <c r="H69" s="54"/>
      <c r="I69" s="54">
        <f>'[5]3A REGIÃO'!G196</f>
        <v>0</v>
      </c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  <c r="HG69" s="88"/>
      <c r="HH69" s="88"/>
      <c r="HI69" s="88"/>
      <c r="HJ69" s="88"/>
      <c r="HK69" s="88"/>
      <c r="HL69" s="88"/>
      <c r="HM69" s="88"/>
      <c r="HN69" s="88"/>
      <c r="HO69" s="88"/>
      <c r="HP69" s="88"/>
      <c r="HQ69" s="88"/>
      <c r="HR69" s="88"/>
      <c r="HS69" s="88"/>
      <c r="HT69" s="88"/>
      <c r="HU69" s="88"/>
      <c r="HV69" s="88"/>
      <c r="HW69" s="88"/>
      <c r="HX69" s="88"/>
      <c r="HY69" s="88"/>
      <c r="HZ69" s="88"/>
      <c r="IA69" s="88"/>
      <c r="IB69" s="88"/>
      <c r="IC69" s="88"/>
      <c r="ID69" s="88"/>
    </row>
    <row r="70" spans="1:238" s="89" customFormat="1" ht="28.5" hidden="1">
      <c r="A70" s="90" t="s">
        <v>54</v>
      </c>
      <c r="B70" s="95" t="s">
        <v>55</v>
      </c>
      <c r="C70" s="92" t="s">
        <v>20</v>
      </c>
      <c r="D70" s="93" t="s">
        <v>21</v>
      </c>
      <c r="E70" s="28">
        <f>'[5]3A REGIÃO'!E197</f>
        <v>0</v>
      </c>
      <c r="F70" s="28"/>
      <c r="G70" s="28">
        <f>'[5]3A REGIÃO'!F197</f>
        <v>0</v>
      </c>
      <c r="H70" s="28"/>
      <c r="I70" s="28">
        <f>'[5]3A REGIÃO'!G197</f>
        <v>0</v>
      </c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8"/>
      <c r="EP70" s="88"/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8"/>
      <c r="FC70" s="88"/>
      <c r="FD70" s="88"/>
      <c r="FE70" s="88"/>
      <c r="FF70" s="88"/>
      <c r="FG70" s="88"/>
      <c r="FH70" s="88"/>
      <c r="FI70" s="88"/>
      <c r="FJ70" s="88"/>
      <c r="FK70" s="88"/>
      <c r="FL70" s="88"/>
      <c r="FM70" s="88"/>
      <c r="FN70" s="88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  <c r="HG70" s="88"/>
      <c r="HH70" s="88"/>
      <c r="HI70" s="88"/>
      <c r="HJ70" s="88"/>
      <c r="HK70" s="88"/>
      <c r="HL70" s="88"/>
      <c r="HM70" s="88"/>
      <c r="HN70" s="88"/>
      <c r="HO70" s="88"/>
      <c r="HP70" s="88"/>
      <c r="HQ70" s="88"/>
      <c r="HR70" s="88"/>
      <c r="HS70" s="88"/>
      <c r="HT70" s="88"/>
      <c r="HU70" s="88"/>
      <c r="HV70" s="88"/>
      <c r="HW70" s="88"/>
      <c r="HX70" s="88"/>
      <c r="HY70" s="88"/>
      <c r="HZ70" s="88"/>
      <c r="IA70" s="88"/>
      <c r="IB70" s="88"/>
      <c r="IC70" s="88"/>
      <c r="ID70" s="88"/>
    </row>
    <row r="71" spans="1:238" s="89" customFormat="1" ht="28.5" hidden="1">
      <c r="A71" s="83" t="s">
        <v>56</v>
      </c>
      <c r="B71" s="84" t="s">
        <v>57</v>
      </c>
      <c r="C71" s="94" t="s">
        <v>20</v>
      </c>
      <c r="D71" s="86" t="s">
        <v>21</v>
      </c>
      <c r="E71" s="54">
        <f>'[5]3A REGIÃO'!E198</f>
        <v>0</v>
      </c>
      <c r="F71" s="54"/>
      <c r="G71" s="54">
        <f>'[5]3A REGIÃO'!F198</f>
        <v>0</v>
      </c>
      <c r="H71" s="54"/>
      <c r="I71" s="54">
        <f>'[5]3A REGIÃO'!G198</f>
        <v>0</v>
      </c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  <c r="HG71" s="88"/>
      <c r="HH71" s="88"/>
      <c r="HI71" s="88"/>
      <c r="HJ71" s="88"/>
      <c r="HK71" s="88"/>
      <c r="HL71" s="88"/>
      <c r="HM71" s="88"/>
      <c r="HN71" s="88"/>
      <c r="HO71" s="88"/>
      <c r="HP71" s="88"/>
      <c r="HQ71" s="88"/>
      <c r="HR71" s="88"/>
      <c r="HS71" s="88"/>
      <c r="HT71" s="88"/>
      <c r="HU71" s="88"/>
      <c r="HV71" s="88"/>
      <c r="HW71" s="88"/>
      <c r="HX71" s="88"/>
      <c r="HY71" s="88"/>
      <c r="HZ71" s="88"/>
      <c r="IA71" s="88"/>
      <c r="IB71" s="88"/>
      <c r="IC71" s="88"/>
      <c r="ID71" s="88"/>
    </row>
    <row r="72" spans="1:238" s="89" customFormat="1" ht="28.5" hidden="1">
      <c r="A72" s="90" t="s">
        <v>58</v>
      </c>
      <c r="B72" s="91" t="s">
        <v>59</v>
      </c>
      <c r="C72" s="92" t="s">
        <v>20</v>
      </c>
      <c r="D72" s="93" t="s">
        <v>21</v>
      </c>
      <c r="E72" s="28">
        <f>'[5]3A REGIÃO'!E199</f>
        <v>0</v>
      </c>
      <c r="F72" s="28"/>
      <c r="G72" s="28">
        <f>'[5]3A REGIÃO'!F199</f>
        <v>0</v>
      </c>
      <c r="H72" s="28"/>
      <c r="I72" s="28">
        <f>'[5]3A REGIÃO'!G199</f>
        <v>0</v>
      </c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  <c r="HG72" s="88"/>
      <c r="HH72" s="88"/>
      <c r="HI72" s="88"/>
      <c r="HJ72" s="88"/>
      <c r="HK72" s="88"/>
      <c r="HL72" s="88"/>
      <c r="HM72" s="88"/>
      <c r="HN72" s="88"/>
      <c r="HO72" s="88"/>
      <c r="HP72" s="88"/>
      <c r="HQ72" s="88"/>
      <c r="HR72" s="88"/>
      <c r="HS72" s="88"/>
      <c r="HT72" s="88"/>
      <c r="HU72" s="88"/>
      <c r="HV72" s="88"/>
      <c r="HW72" s="88"/>
      <c r="HX72" s="88"/>
      <c r="HY72" s="88"/>
      <c r="HZ72" s="88"/>
      <c r="IA72" s="88"/>
      <c r="IB72" s="88"/>
      <c r="IC72" s="88"/>
      <c r="ID72" s="88"/>
    </row>
    <row r="73" spans="1:238" s="89" customFormat="1" ht="18" hidden="1" customHeight="1">
      <c r="A73" s="83" t="s">
        <v>60</v>
      </c>
      <c r="B73" s="84" t="s">
        <v>61</v>
      </c>
      <c r="C73" s="94" t="s">
        <v>20</v>
      </c>
      <c r="D73" s="86" t="s">
        <v>21</v>
      </c>
      <c r="E73" s="54">
        <f>'[5]3A REGIÃO'!E200</f>
        <v>0</v>
      </c>
      <c r="F73" s="54"/>
      <c r="G73" s="54">
        <f>'[5]3A REGIÃO'!F200</f>
        <v>0</v>
      </c>
      <c r="H73" s="54"/>
      <c r="I73" s="54">
        <f>'[5]3A REGIÃO'!G200</f>
        <v>0</v>
      </c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  <c r="HG73" s="88"/>
      <c r="HH73" s="88"/>
      <c r="HI73" s="88"/>
      <c r="HJ73" s="88"/>
      <c r="HK73" s="88"/>
      <c r="HL73" s="88"/>
      <c r="HM73" s="88"/>
      <c r="HN73" s="88"/>
      <c r="HO73" s="88"/>
      <c r="HP73" s="88"/>
      <c r="HQ73" s="88"/>
      <c r="HR73" s="88"/>
      <c r="HS73" s="88"/>
      <c r="HT73" s="88"/>
      <c r="HU73" s="88"/>
      <c r="HV73" s="88"/>
      <c r="HW73" s="88"/>
      <c r="HX73" s="88"/>
      <c r="HY73" s="88"/>
      <c r="HZ73" s="88"/>
      <c r="IA73" s="88"/>
      <c r="IB73" s="88"/>
      <c r="IC73" s="88"/>
      <c r="ID73" s="88"/>
    </row>
    <row r="74" spans="1:238" s="89" customFormat="1" ht="28.5" hidden="1">
      <c r="A74" s="90" t="s">
        <v>62</v>
      </c>
      <c r="B74" s="95" t="s">
        <v>63</v>
      </c>
      <c r="C74" s="92" t="s">
        <v>20</v>
      </c>
      <c r="D74" s="93" t="s">
        <v>21</v>
      </c>
      <c r="E74" s="28">
        <f>'[5]3A REGIÃO'!E201</f>
        <v>0</v>
      </c>
      <c r="F74" s="28"/>
      <c r="G74" s="28">
        <f>'[5]3A REGIÃO'!F201</f>
        <v>0</v>
      </c>
      <c r="H74" s="28"/>
      <c r="I74" s="28">
        <f>'[5]3A REGIÃO'!G201</f>
        <v>0</v>
      </c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  <c r="HG74" s="88"/>
      <c r="HH74" s="88"/>
      <c r="HI74" s="88"/>
      <c r="HJ74" s="88"/>
      <c r="HK74" s="88"/>
      <c r="HL74" s="88"/>
      <c r="HM74" s="88"/>
      <c r="HN74" s="88"/>
      <c r="HO74" s="88"/>
      <c r="HP74" s="88"/>
      <c r="HQ74" s="88"/>
      <c r="HR74" s="88"/>
      <c r="HS74" s="88"/>
      <c r="HT74" s="88"/>
      <c r="HU74" s="88"/>
      <c r="HV74" s="88"/>
      <c r="HW74" s="88"/>
      <c r="HX74" s="88"/>
      <c r="HY74" s="88"/>
      <c r="HZ74" s="88"/>
      <c r="IA74" s="88"/>
      <c r="IB74" s="88"/>
      <c r="IC74" s="88"/>
      <c r="ID74" s="88"/>
    </row>
    <row r="75" spans="1:238" s="89" customFormat="1" ht="28.5" hidden="1">
      <c r="A75" s="83" t="s">
        <v>64</v>
      </c>
      <c r="B75" s="84" t="s">
        <v>65</v>
      </c>
      <c r="C75" s="94" t="s">
        <v>20</v>
      </c>
      <c r="D75" s="86" t="s">
        <v>21</v>
      </c>
      <c r="E75" s="54">
        <f>'[5]3A REGIÃO'!E202</f>
        <v>0</v>
      </c>
      <c r="F75" s="54"/>
      <c r="G75" s="54">
        <f>'[5]3A REGIÃO'!F202</f>
        <v>0</v>
      </c>
      <c r="H75" s="54"/>
      <c r="I75" s="54">
        <f>'[5]3A REGIÃO'!G202</f>
        <v>0</v>
      </c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  <c r="HG75" s="88"/>
      <c r="HH75" s="88"/>
      <c r="HI75" s="88"/>
      <c r="HJ75" s="88"/>
      <c r="HK75" s="88"/>
      <c r="HL75" s="88"/>
      <c r="HM75" s="88"/>
      <c r="HN75" s="88"/>
      <c r="HO75" s="88"/>
      <c r="HP75" s="88"/>
      <c r="HQ75" s="88"/>
      <c r="HR75" s="88"/>
      <c r="HS75" s="88"/>
      <c r="HT75" s="88"/>
      <c r="HU75" s="88"/>
      <c r="HV75" s="88"/>
      <c r="HW75" s="88"/>
      <c r="HX75" s="88"/>
      <c r="HY75" s="88"/>
      <c r="HZ75" s="88"/>
      <c r="IA75" s="88"/>
      <c r="IB75" s="88"/>
      <c r="IC75" s="88"/>
      <c r="ID75" s="88"/>
    </row>
    <row r="76" spans="1:238" s="89" customFormat="1" ht="28.5" hidden="1">
      <c r="A76" s="90" t="s">
        <v>66</v>
      </c>
      <c r="B76" s="91" t="s">
        <v>67</v>
      </c>
      <c r="C76" s="92" t="s">
        <v>20</v>
      </c>
      <c r="D76" s="93" t="s">
        <v>21</v>
      </c>
      <c r="E76" s="28">
        <f>'[5]3A REGIÃO'!E203</f>
        <v>0</v>
      </c>
      <c r="F76" s="28"/>
      <c r="G76" s="28">
        <f>'[5]3A REGIÃO'!F203</f>
        <v>0</v>
      </c>
      <c r="H76" s="28"/>
      <c r="I76" s="28">
        <f>'[5]3A REGIÃO'!G203</f>
        <v>0</v>
      </c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  <c r="HG76" s="88"/>
      <c r="HH76" s="88"/>
      <c r="HI76" s="88"/>
      <c r="HJ76" s="88"/>
      <c r="HK76" s="88"/>
      <c r="HL76" s="88"/>
      <c r="HM76" s="88"/>
      <c r="HN76" s="88"/>
      <c r="HO76" s="88"/>
      <c r="HP76" s="88"/>
      <c r="HQ76" s="88"/>
      <c r="HR76" s="88"/>
      <c r="HS76" s="88"/>
      <c r="HT76" s="88"/>
      <c r="HU76" s="88"/>
      <c r="HV76" s="88"/>
      <c r="HW76" s="88"/>
      <c r="HX76" s="88"/>
      <c r="HY76" s="88"/>
      <c r="HZ76" s="88"/>
      <c r="IA76" s="88"/>
      <c r="IB76" s="88"/>
      <c r="IC76" s="88"/>
      <c r="ID76" s="88"/>
    </row>
    <row r="77" spans="1:238" s="89" customFormat="1" ht="28.5" hidden="1">
      <c r="A77" s="83" t="s">
        <v>68</v>
      </c>
      <c r="B77" s="84" t="s">
        <v>69</v>
      </c>
      <c r="C77" s="94" t="s">
        <v>20</v>
      </c>
      <c r="D77" s="86" t="s">
        <v>21</v>
      </c>
      <c r="E77" s="54">
        <f>'[5]3A REGIÃO'!E204</f>
        <v>0</v>
      </c>
      <c r="F77" s="54"/>
      <c r="G77" s="54">
        <f>'[5]3A REGIÃO'!F204</f>
        <v>0</v>
      </c>
      <c r="H77" s="54"/>
      <c r="I77" s="54">
        <f>'[5]3A REGIÃO'!G204</f>
        <v>0</v>
      </c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  <c r="HG77" s="88"/>
      <c r="HH77" s="88"/>
      <c r="HI77" s="88"/>
      <c r="HJ77" s="88"/>
      <c r="HK77" s="88"/>
      <c r="HL77" s="88"/>
      <c r="HM77" s="88"/>
      <c r="HN77" s="88"/>
      <c r="HO77" s="88"/>
      <c r="HP77" s="88"/>
      <c r="HQ77" s="88"/>
      <c r="HR77" s="88"/>
      <c r="HS77" s="88"/>
      <c r="HT77" s="88"/>
      <c r="HU77" s="88"/>
      <c r="HV77" s="88"/>
      <c r="HW77" s="88"/>
      <c r="HX77" s="88"/>
      <c r="HY77" s="88"/>
      <c r="HZ77" s="88"/>
      <c r="IA77" s="88"/>
      <c r="IB77" s="88"/>
      <c r="IC77" s="88"/>
      <c r="ID77" s="88"/>
    </row>
    <row r="78" spans="1:238" s="89" customFormat="1" ht="29.25" hidden="1" customHeight="1">
      <c r="A78" s="90" t="s">
        <v>70</v>
      </c>
      <c r="B78" s="95" t="s">
        <v>71</v>
      </c>
      <c r="C78" s="92" t="s">
        <v>20</v>
      </c>
      <c r="D78" s="93" t="s">
        <v>21</v>
      </c>
      <c r="E78" s="28">
        <f>'[5]3A REGIÃO'!E205</f>
        <v>0</v>
      </c>
      <c r="F78" s="28"/>
      <c r="G78" s="28">
        <f>'[5]3A REGIÃO'!F205</f>
        <v>0</v>
      </c>
      <c r="H78" s="28"/>
      <c r="I78" s="28">
        <f>'[5]3A REGIÃO'!G205</f>
        <v>0</v>
      </c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8"/>
      <c r="HP78" s="88"/>
      <c r="HQ78" s="88"/>
      <c r="HR78" s="88"/>
      <c r="HS78" s="88"/>
      <c r="HT78" s="88"/>
      <c r="HU78" s="88"/>
      <c r="HV78" s="88"/>
      <c r="HW78" s="88"/>
      <c r="HX78" s="88"/>
      <c r="HY78" s="88"/>
      <c r="HZ78" s="88"/>
      <c r="IA78" s="88"/>
      <c r="IB78" s="88"/>
      <c r="IC78" s="88"/>
      <c r="ID78" s="88"/>
    </row>
    <row r="79" spans="1:238" s="89" customFormat="1" ht="28.5" hidden="1">
      <c r="A79" s="83" t="s">
        <v>72</v>
      </c>
      <c r="B79" s="96" t="s">
        <v>73</v>
      </c>
      <c r="C79" s="94" t="s">
        <v>20</v>
      </c>
      <c r="D79" s="86" t="s">
        <v>21</v>
      </c>
      <c r="E79" s="54">
        <f>'[5]3A REGIÃO'!E206</f>
        <v>0</v>
      </c>
      <c r="F79" s="54"/>
      <c r="G79" s="54">
        <f>'[5]3A REGIÃO'!F206</f>
        <v>0</v>
      </c>
      <c r="H79" s="54"/>
      <c r="I79" s="54">
        <f>'[5]3A REGIÃO'!G206</f>
        <v>0</v>
      </c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8"/>
      <c r="EO79" s="88"/>
      <c r="EP79" s="88"/>
      <c r="EQ79" s="88"/>
      <c r="ER79" s="88"/>
      <c r="ES79" s="88"/>
      <c r="ET79" s="88"/>
      <c r="EU79" s="88"/>
      <c r="EV79" s="88"/>
      <c r="EW79" s="88"/>
      <c r="EX79" s="88"/>
      <c r="EY79" s="88"/>
      <c r="EZ79" s="88"/>
      <c r="FA79" s="88"/>
      <c r="FB79" s="88"/>
      <c r="FC79" s="88"/>
      <c r="FD79" s="88"/>
      <c r="FE79" s="88"/>
      <c r="FF79" s="88"/>
      <c r="FG79" s="88"/>
      <c r="FH79" s="88"/>
      <c r="FI79" s="88"/>
      <c r="FJ79" s="88"/>
      <c r="FK79" s="88"/>
      <c r="FL79" s="88"/>
      <c r="FM79" s="88"/>
      <c r="FN79" s="88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  <c r="HG79" s="88"/>
      <c r="HH79" s="88"/>
      <c r="HI79" s="88"/>
      <c r="HJ79" s="88"/>
      <c r="HK79" s="88"/>
      <c r="HL79" s="88"/>
      <c r="HM79" s="88"/>
      <c r="HN79" s="88"/>
      <c r="HO79" s="88"/>
      <c r="HP79" s="88"/>
      <c r="HQ79" s="88"/>
      <c r="HR79" s="88"/>
      <c r="HS79" s="88"/>
      <c r="HT79" s="88"/>
      <c r="HU79" s="88"/>
      <c r="HV79" s="88"/>
      <c r="HW79" s="88"/>
      <c r="HX79" s="88"/>
      <c r="HY79" s="88"/>
      <c r="HZ79" s="88"/>
      <c r="IA79" s="88"/>
      <c r="IB79" s="88"/>
      <c r="IC79" s="88"/>
      <c r="ID79" s="88"/>
    </row>
    <row r="80" spans="1:238" s="89" customFormat="1" ht="28.5" hidden="1">
      <c r="A80" s="90" t="s">
        <v>74</v>
      </c>
      <c r="B80" s="91" t="s">
        <v>75</v>
      </c>
      <c r="C80" s="92" t="s">
        <v>20</v>
      </c>
      <c r="D80" s="93" t="s">
        <v>21</v>
      </c>
      <c r="E80" s="28">
        <f>'[5]3A REGIÃO'!E207</f>
        <v>0</v>
      </c>
      <c r="F80" s="28"/>
      <c r="G80" s="28">
        <f>'[5]3A REGIÃO'!F207</f>
        <v>0</v>
      </c>
      <c r="H80" s="28"/>
      <c r="I80" s="28">
        <f>'[5]3A REGIÃO'!G207</f>
        <v>0</v>
      </c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8"/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/>
      <c r="FC80" s="88"/>
      <c r="FD80" s="88"/>
      <c r="FE80" s="88"/>
      <c r="FF80" s="88"/>
      <c r="FG80" s="88"/>
      <c r="FH80" s="88"/>
      <c r="FI80" s="88"/>
      <c r="FJ80" s="88"/>
      <c r="FK80" s="88"/>
      <c r="FL80" s="88"/>
      <c r="FM80" s="88"/>
      <c r="FN80" s="88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  <c r="HG80" s="88"/>
      <c r="HH80" s="88"/>
      <c r="HI80" s="88"/>
      <c r="HJ80" s="88"/>
      <c r="HK80" s="88"/>
      <c r="HL80" s="88"/>
      <c r="HM80" s="88"/>
      <c r="HN80" s="88"/>
      <c r="HO80" s="88"/>
      <c r="HP80" s="88"/>
      <c r="HQ80" s="88"/>
      <c r="HR80" s="88"/>
      <c r="HS80" s="88"/>
      <c r="HT80" s="88"/>
      <c r="HU80" s="88"/>
      <c r="HV80" s="88"/>
      <c r="HW80" s="88"/>
      <c r="HX80" s="88"/>
      <c r="HY80" s="88"/>
      <c r="HZ80" s="88"/>
      <c r="IA80" s="88"/>
      <c r="IB80" s="88"/>
      <c r="IC80" s="88"/>
      <c r="ID80" s="88"/>
    </row>
    <row r="81" spans="1:238" s="89" customFormat="1" ht="28.5" hidden="1">
      <c r="A81" s="83"/>
      <c r="B81" s="84" t="s">
        <v>76</v>
      </c>
      <c r="C81" s="94" t="s">
        <v>20</v>
      </c>
      <c r="D81" s="86" t="s">
        <v>21</v>
      </c>
      <c r="E81" s="54">
        <f>'[5]3A REGIÃO'!E208</f>
        <v>0</v>
      </c>
      <c r="F81" s="54"/>
      <c r="G81" s="54">
        <f>'[5]3A REGIÃO'!F208</f>
        <v>0</v>
      </c>
      <c r="H81" s="54"/>
      <c r="I81" s="54">
        <f>'[5]3A REGIÃO'!G208</f>
        <v>0</v>
      </c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  <c r="EL81" s="88"/>
      <c r="EM81" s="88"/>
      <c r="EN81" s="88"/>
      <c r="EO81" s="88"/>
      <c r="EP81" s="88"/>
      <c r="EQ81" s="88"/>
      <c r="ER81" s="88"/>
      <c r="ES81" s="88"/>
      <c r="ET81" s="88"/>
      <c r="EU81" s="88"/>
      <c r="EV81" s="88"/>
      <c r="EW81" s="88"/>
      <c r="EX81" s="88"/>
      <c r="EY81" s="88"/>
      <c r="EZ81" s="88"/>
      <c r="FA81" s="88"/>
      <c r="FB81" s="88"/>
      <c r="FC81" s="88"/>
      <c r="FD81" s="88"/>
      <c r="FE81" s="88"/>
      <c r="FF81" s="88"/>
      <c r="FG81" s="88"/>
      <c r="FH81" s="88"/>
      <c r="FI81" s="88"/>
      <c r="FJ81" s="88"/>
      <c r="FK81" s="88"/>
      <c r="FL81" s="88"/>
      <c r="FM81" s="88"/>
      <c r="FN81" s="88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  <c r="HG81" s="88"/>
      <c r="HH81" s="88"/>
      <c r="HI81" s="88"/>
      <c r="HJ81" s="88"/>
      <c r="HK81" s="88"/>
      <c r="HL81" s="88"/>
      <c r="HM81" s="88"/>
      <c r="HN81" s="88"/>
      <c r="HO81" s="88"/>
      <c r="HP81" s="88"/>
      <c r="HQ81" s="88"/>
      <c r="HR81" s="88"/>
      <c r="HS81" s="88"/>
      <c r="HT81" s="88"/>
      <c r="HU81" s="88"/>
      <c r="HV81" s="88"/>
      <c r="HW81" s="88"/>
      <c r="HX81" s="88"/>
      <c r="HY81" s="88"/>
      <c r="HZ81" s="88"/>
      <c r="IA81" s="88"/>
      <c r="IB81" s="88"/>
      <c r="IC81" s="88"/>
      <c r="ID81" s="88"/>
    </row>
    <row r="82" spans="1:238" s="89" customFormat="1" ht="28.5" hidden="1">
      <c r="A82" s="90" t="s">
        <v>77</v>
      </c>
      <c r="B82" s="95" t="s">
        <v>78</v>
      </c>
      <c r="C82" s="92" t="s">
        <v>20</v>
      </c>
      <c r="D82" s="93" t="s">
        <v>21</v>
      </c>
      <c r="E82" s="28">
        <f>'[5]3A REGIÃO'!E209</f>
        <v>0</v>
      </c>
      <c r="F82" s="28"/>
      <c r="G82" s="28">
        <f>'[5]3A REGIÃO'!F209</f>
        <v>0</v>
      </c>
      <c r="H82" s="28"/>
      <c r="I82" s="28">
        <f>'[5]3A REGIÃO'!G209</f>
        <v>0</v>
      </c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8"/>
      <c r="EP82" s="88"/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  <c r="FF82" s="88"/>
      <c r="FG82" s="88"/>
      <c r="FH82" s="88"/>
      <c r="FI82" s="88"/>
      <c r="FJ82" s="88"/>
      <c r="FK82" s="88"/>
      <c r="FL82" s="88"/>
      <c r="FM82" s="88"/>
      <c r="FN82" s="88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  <c r="HG82" s="88"/>
      <c r="HH82" s="88"/>
      <c r="HI82" s="88"/>
      <c r="HJ82" s="88"/>
      <c r="HK82" s="88"/>
      <c r="HL82" s="88"/>
      <c r="HM82" s="88"/>
      <c r="HN82" s="88"/>
      <c r="HO82" s="88"/>
      <c r="HP82" s="88"/>
      <c r="HQ82" s="88"/>
      <c r="HR82" s="88"/>
      <c r="HS82" s="88"/>
      <c r="HT82" s="88"/>
      <c r="HU82" s="88"/>
      <c r="HV82" s="88"/>
      <c r="HW82" s="88"/>
      <c r="HX82" s="88"/>
      <c r="HY82" s="88"/>
      <c r="HZ82" s="88"/>
      <c r="IA82" s="88"/>
      <c r="IB82" s="88"/>
      <c r="IC82" s="88"/>
      <c r="ID82" s="88"/>
    </row>
    <row r="83" spans="1:238" s="89" customFormat="1" ht="28.5" hidden="1">
      <c r="A83" s="83" t="s">
        <v>79</v>
      </c>
      <c r="B83" s="84" t="s">
        <v>80</v>
      </c>
      <c r="C83" s="94" t="s">
        <v>20</v>
      </c>
      <c r="D83" s="86" t="s">
        <v>21</v>
      </c>
      <c r="E83" s="54">
        <f>'[5]3A REGIÃO'!E210</f>
        <v>0</v>
      </c>
      <c r="F83" s="54"/>
      <c r="G83" s="54">
        <f>'[5]3A REGIÃO'!F210</f>
        <v>0</v>
      </c>
      <c r="H83" s="54"/>
      <c r="I83" s="54">
        <f>'[5]3A REGIÃO'!G210</f>
        <v>0</v>
      </c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  <c r="EL83" s="88"/>
      <c r="EM83" s="88"/>
      <c r="EN83" s="88"/>
      <c r="EO83" s="88"/>
      <c r="EP83" s="88"/>
      <c r="EQ83" s="88"/>
      <c r="ER83" s="88"/>
      <c r="ES83" s="88"/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  <c r="FF83" s="88"/>
      <c r="FG83" s="88"/>
      <c r="FH83" s="88"/>
      <c r="FI83" s="88"/>
      <c r="FJ83" s="88"/>
      <c r="FK83" s="88"/>
      <c r="FL83" s="88"/>
      <c r="FM83" s="88"/>
      <c r="FN83" s="88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  <c r="HG83" s="88"/>
      <c r="HH83" s="88"/>
      <c r="HI83" s="88"/>
      <c r="HJ83" s="88"/>
      <c r="HK83" s="88"/>
      <c r="HL83" s="88"/>
      <c r="HM83" s="88"/>
      <c r="HN83" s="88"/>
      <c r="HO83" s="88"/>
      <c r="HP83" s="88"/>
      <c r="HQ83" s="88"/>
      <c r="HR83" s="88"/>
      <c r="HS83" s="88"/>
      <c r="HT83" s="88"/>
      <c r="HU83" s="88"/>
      <c r="HV83" s="88"/>
      <c r="HW83" s="88"/>
      <c r="HX83" s="88"/>
      <c r="HY83" s="88"/>
      <c r="HZ83" s="88"/>
      <c r="IA83" s="88"/>
      <c r="IB83" s="88"/>
      <c r="IC83" s="88"/>
      <c r="ID83" s="88"/>
    </row>
    <row r="84" spans="1:238" s="89" customFormat="1" ht="42.75">
      <c r="A84" s="83" t="s">
        <v>81</v>
      </c>
      <c r="B84" s="84" t="s">
        <v>82</v>
      </c>
      <c r="C84" s="94" t="s">
        <v>20</v>
      </c>
      <c r="D84" s="86" t="s">
        <v>21</v>
      </c>
      <c r="E84" s="54">
        <v>4000000</v>
      </c>
      <c r="F84" s="54">
        <v>8</v>
      </c>
      <c r="G84" s="54">
        <v>0</v>
      </c>
      <c r="H84" s="54"/>
      <c r="I84" s="54">
        <f t="shared" ref="I84:I91" si="7">E84+G84</f>
        <v>4000000</v>
      </c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  <c r="EL84" s="88"/>
      <c r="EM84" s="88"/>
      <c r="EN84" s="88"/>
      <c r="EO84" s="88"/>
      <c r="EP84" s="88"/>
      <c r="EQ84" s="88"/>
      <c r="ER84" s="88"/>
      <c r="ES84" s="88"/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  <c r="FF84" s="88"/>
      <c r="FG84" s="88"/>
      <c r="FH84" s="88"/>
      <c r="FI84" s="88"/>
      <c r="FJ84" s="88"/>
      <c r="FK84" s="88"/>
      <c r="FL84" s="88"/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  <c r="HG84" s="88"/>
      <c r="HH84" s="88"/>
      <c r="HI84" s="88"/>
      <c r="HJ84" s="88"/>
      <c r="HK84" s="88"/>
      <c r="HL84" s="88"/>
      <c r="HM84" s="88"/>
      <c r="HN84" s="88"/>
      <c r="HO84" s="88"/>
      <c r="HP84" s="88"/>
      <c r="HQ84" s="88"/>
      <c r="HR84" s="88"/>
      <c r="HS84" s="88"/>
      <c r="HT84" s="88"/>
      <c r="HU84" s="88"/>
      <c r="HV84" s="88"/>
      <c r="HW84" s="88"/>
      <c r="HX84" s="88"/>
      <c r="HY84" s="88"/>
      <c r="HZ84" s="88"/>
      <c r="IA84" s="88"/>
      <c r="IB84" s="88"/>
      <c r="IC84" s="88"/>
      <c r="ID84" s="88"/>
    </row>
    <row r="85" spans="1:238" s="89" customFormat="1" ht="28.5">
      <c r="A85" s="90" t="s">
        <v>83</v>
      </c>
      <c r="B85" s="91" t="s">
        <v>84</v>
      </c>
      <c r="C85" s="92" t="s">
        <v>20</v>
      </c>
      <c r="D85" s="93" t="s">
        <v>21</v>
      </c>
      <c r="E85" s="28">
        <v>0</v>
      </c>
      <c r="F85" s="28"/>
      <c r="G85" s="28">
        <v>1000000</v>
      </c>
      <c r="H85" s="28">
        <v>15</v>
      </c>
      <c r="I85" s="28">
        <f t="shared" si="7"/>
        <v>1000000</v>
      </c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88"/>
      <c r="EK85" s="88"/>
      <c r="EL85" s="88"/>
      <c r="EM85" s="88"/>
      <c r="EN85" s="88"/>
      <c r="EO85" s="88"/>
      <c r="EP85" s="88"/>
      <c r="EQ85" s="88"/>
      <c r="ER85" s="88"/>
      <c r="ES85" s="88"/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8"/>
      <c r="FF85" s="88"/>
      <c r="FG85" s="88"/>
      <c r="FH85" s="88"/>
      <c r="FI85" s="88"/>
      <c r="FJ85" s="88"/>
      <c r="FK85" s="88"/>
      <c r="FL85" s="88"/>
      <c r="FM85" s="88"/>
      <c r="FN85" s="88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  <c r="HG85" s="88"/>
      <c r="HH85" s="88"/>
      <c r="HI85" s="88"/>
      <c r="HJ85" s="88"/>
      <c r="HK85" s="88"/>
      <c r="HL85" s="88"/>
      <c r="HM85" s="88"/>
      <c r="HN85" s="88"/>
      <c r="HO85" s="88"/>
      <c r="HP85" s="88"/>
      <c r="HQ85" s="88"/>
      <c r="HR85" s="88"/>
      <c r="HS85" s="88"/>
      <c r="HT85" s="88"/>
      <c r="HU85" s="88"/>
      <c r="HV85" s="88"/>
      <c r="HW85" s="88"/>
      <c r="HX85" s="88"/>
      <c r="HY85" s="88"/>
      <c r="HZ85" s="88"/>
      <c r="IA85" s="88"/>
      <c r="IB85" s="88"/>
      <c r="IC85" s="88"/>
      <c r="ID85" s="88"/>
    </row>
    <row r="86" spans="1:238" s="89" customFormat="1" ht="28.5">
      <c r="A86" s="83" t="s">
        <v>85</v>
      </c>
      <c r="B86" s="84" t="s">
        <v>86</v>
      </c>
      <c r="C86" s="94" t="s">
        <v>20</v>
      </c>
      <c r="D86" s="86" t="s">
        <v>21</v>
      </c>
      <c r="E86" s="54">
        <v>0</v>
      </c>
      <c r="F86" s="54"/>
      <c r="G86" s="54">
        <v>4000000</v>
      </c>
      <c r="H86" s="54">
        <v>25</v>
      </c>
      <c r="I86" s="54">
        <f t="shared" si="7"/>
        <v>4000000</v>
      </c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  <c r="EL86" s="88"/>
      <c r="EM86" s="88"/>
      <c r="EN86" s="88"/>
      <c r="EO86" s="88"/>
      <c r="EP86" s="88"/>
      <c r="EQ86" s="88"/>
      <c r="ER86" s="88"/>
      <c r="ES86" s="88"/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  <c r="FF86" s="88"/>
      <c r="FG86" s="88"/>
      <c r="FH86" s="88"/>
      <c r="FI86" s="88"/>
      <c r="FJ86" s="88"/>
      <c r="FK86" s="88"/>
      <c r="FL86" s="88"/>
      <c r="FM86" s="88"/>
      <c r="FN86" s="88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  <c r="HG86" s="88"/>
      <c r="HH86" s="88"/>
      <c r="HI86" s="88"/>
      <c r="HJ86" s="88"/>
      <c r="HK86" s="88"/>
      <c r="HL86" s="88"/>
      <c r="HM86" s="88"/>
      <c r="HN86" s="88"/>
      <c r="HO86" s="88"/>
      <c r="HP86" s="88"/>
      <c r="HQ86" s="88"/>
      <c r="HR86" s="88"/>
      <c r="HS86" s="88"/>
      <c r="HT86" s="88"/>
      <c r="HU86" s="88"/>
      <c r="HV86" s="88"/>
      <c r="HW86" s="88"/>
      <c r="HX86" s="88"/>
      <c r="HY86" s="88"/>
      <c r="HZ86" s="88"/>
      <c r="IA86" s="88"/>
      <c r="IB86" s="88"/>
      <c r="IC86" s="88"/>
      <c r="ID86" s="88"/>
    </row>
    <row r="87" spans="1:238" s="89" customFormat="1" ht="28.5">
      <c r="A87" s="90" t="s">
        <v>87</v>
      </c>
      <c r="B87" s="95" t="s">
        <v>88</v>
      </c>
      <c r="C87" s="92" t="s">
        <v>20</v>
      </c>
      <c r="D87" s="93" t="s">
        <v>21</v>
      </c>
      <c r="E87" s="28">
        <v>0</v>
      </c>
      <c r="F87" s="28"/>
      <c r="G87" s="28">
        <v>1000000</v>
      </c>
      <c r="H87" s="28">
        <v>22</v>
      </c>
      <c r="I87" s="28">
        <f t="shared" si="7"/>
        <v>1000000</v>
      </c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8"/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  <c r="HG87" s="88"/>
      <c r="HH87" s="88"/>
      <c r="HI87" s="88"/>
      <c r="HJ87" s="88"/>
      <c r="HK87" s="88"/>
      <c r="HL87" s="88"/>
      <c r="HM87" s="88"/>
      <c r="HN87" s="88"/>
      <c r="HO87" s="88"/>
      <c r="HP87" s="88"/>
      <c r="HQ87" s="88"/>
      <c r="HR87" s="88"/>
      <c r="HS87" s="88"/>
      <c r="HT87" s="88"/>
      <c r="HU87" s="88"/>
      <c r="HV87" s="88"/>
      <c r="HW87" s="88"/>
      <c r="HX87" s="88"/>
      <c r="HY87" s="88"/>
      <c r="HZ87" s="88"/>
      <c r="IA87" s="88"/>
      <c r="IB87" s="88"/>
      <c r="IC87" s="88"/>
      <c r="ID87" s="88"/>
    </row>
    <row r="88" spans="1:238" s="89" customFormat="1">
      <c r="A88" s="83" t="s">
        <v>89</v>
      </c>
      <c r="B88" s="84" t="s">
        <v>90</v>
      </c>
      <c r="C88" s="94" t="s">
        <v>20</v>
      </c>
      <c r="D88" s="86" t="s">
        <v>21</v>
      </c>
      <c r="E88" s="54">
        <v>0</v>
      </c>
      <c r="F88" s="54"/>
      <c r="G88" s="54">
        <v>2500000</v>
      </c>
      <c r="H88" s="54">
        <v>43</v>
      </c>
      <c r="I88" s="54">
        <f t="shared" si="7"/>
        <v>2500000</v>
      </c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/>
      <c r="EL88" s="88"/>
      <c r="EM88" s="88"/>
      <c r="EN88" s="88"/>
      <c r="EO88" s="88"/>
      <c r="EP88" s="88"/>
      <c r="EQ88" s="88"/>
      <c r="ER88" s="88"/>
      <c r="ES88" s="88"/>
      <c r="ET88" s="88"/>
      <c r="EU88" s="88"/>
      <c r="EV88" s="88"/>
      <c r="EW88" s="88"/>
      <c r="EX88" s="88"/>
      <c r="EY88" s="88"/>
      <c r="EZ88" s="88"/>
      <c r="FA88" s="88"/>
      <c r="FB88" s="88"/>
      <c r="FC88" s="88"/>
      <c r="FD88" s="88"/>
      <c r="FE88" s="88"/>
      <c r="FF88" s="88"/>
      <c r="FG88" s="88"/>
      <c r="FH88" s="88"/>
      <c r="FI88" s="88"/>
      <c r="FJ88" s="88"/>
      <c r="FK88" s="88"/>
      <c r="FL88" s="88"/>
      <c r="FM88" s="88"/>
      <c r="FN88" s="88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  <c r="HG88" s="88"/>
      <c r="HH88" s="88"/>
      <c r="HI88" s="88"/>
      <c r="HJ88" s="88"/>
      <c r="HK88" s="88"/>
      <c r="HL88" s="88"/>
      <c r="HM88" s="88"/>
      <c r="HN88" s="88"/>
      <c r="HO88" s="88"/>
      <c r="HP88" s="88"/>
      <c r="HQ88" s="88"/>
      <c r="HR88" s="88"/>
      <c r="HS88" s="88"/>
      <c r="HT88" s="88"/>
      <c r="HU88" s="88"/>
      <c r="HV88" s="88"/>
      <c r="HW88" s="88"/>
      <c r="HX88" s="88"/>
      <c r="HY88" s="88"/>
      <c r="HZ88" s="88"/>
      <c r="IA88" s="88"/>
      <c r="IB88" s="88"/>
      <c r="IC88" s="88"/>
      <c r="ID88" s="88"/>
    </row>
    <row r="89" spans="1:238" s="89" customFormat="1" ht="28.5">
      <c r="A89" s="90" t="s">
        <v>91</v>
      </c>
      <c r="B89" s="91" t="s">
        <v>92</v>
      </c>
      <c r="C89" s="92" t="s">
        <v>20</v>
      </c>
      <c r="D89" s="93" t="s">
        <v>21</v>
      </c>
      <c r="E89" s="28">
        <v>0</v>
      </c>
      <c r="F89" s="28"/>
      <c r="G89" s="28">
        <v>2000000</v>
      </c>
      <c r="H89" s="28">
        <v>23</v>
      </c>
      <c r="I89" s="28">
        <f t="shared" si="7"/>
        <v>2000000</v>
      </c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/>
      <c r="EL89" s="88"/>
      <c r="EM89" s="88"/>
      <c r="EN89" s="88"/>
      <c r="EO89" s="88"/>
      <c r="EP89" s="88"/>
      <c r="EQ89" s="88"/>
      <c r="ER89" s="88"/>
      <c r="ES89" s="88"/>
      <c r="ET89" s="88"/>
      <c r="EU89" s="88"/>
      <c r="EV89" s="88"/>
      <c r="EW89" s="88"/>
      <c r="EX89" s="88"/>
      <c r="EY89" s="88"/>
      <c r="EZ89" s="88"/>
      <c r="FA89" s="88"/>
      <c r="FB89" s="88"/>
      <c r="FC89" s="88"/>
      <c r="FD89" s="88"/>
      <c r="FE89" s="88"/>
      <c r="FF89" s="88"/>
      <c r="FG89" s="88"/>
      <c r="FH89" s="88"/>
      <c r="FI89" s="88"/>
      <c r="FJ89" s="88"/>
      <c r="FK89" s="88"/>
      <c r="FL89" s="88"/>
      <c r="FM89" s="88"/>
      <c r="FN89" s="88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  <c r="HG89" s="88"/>
      <c r="HH89" s="88"/>
      <c r="HI89" s="88"/>
      <c r="HJ89" s="88"/>
      <c r="HK89" s="88"/>
      <c r="HL89" s="88"/>
      <c r="HM89" s="88"/>
      <c r="HN89" s="88"/>
      <c r="HO89" s="88"/>
      <c r="HP89" s="88"/>
      <c r="HQ89" s="88"/>
      <c r="HR89" s="88"/>
      <c r="HS89" s="88"/>
      <c r="HT89" s="88"/>
      <c r="HU89" s="88"/>
      <c r="HV89" s="88"/>
      <c r="HW89" s="88"/>
      <c r="HX89" s="88"/>
      <c r="HY89" s="88"/>
      <c r="HZ89" s="88"/>
      <c r="IA89" s="88"/>
      <c r="IB89" s="88"/>
      <c r="IC89" s="88"/>
      <c r="ID89" s="88"/>
    </row>
    <row r="90" spans="1:238" s="89" customFormat="1" ht="28.5">
      <c r="A90" s="83" t="s">
        <v>93</v>
      </c>
      <c r="B90" s="84" t="s">
        <v>94</v>
      </c>
      <c r="C90" s="94" t="s">
        <v>20</v>
      </c>
      <c r="D90" s="86" t="s">
        <v>21</v>
      </c>
      <c r="E90" s="54">
        <v>0</v>
      </c>
      <c r="F90" s="54"/>
      <c r="G90" s="54">
        <v>3000000</v>
      </c>
      <c r="H90" s="54">
        <v>58</v>
      </c>
      <c r="I90" s="54">
        <f t="shared" si="7"/>
        <v>3000000</v>
      </c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  <c r="EL90" s="88"/>
      <c r="EM90" s="88"/>
      <c r="EN90" s="88"/>
      <c r="EO90" s="88"/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8"/>
      <c r="FE90" s="88"/>
      <c r="FF90" s="88"/>
      <c r="FG90" s="88"/>
      <c r="FH90" s="88"/>
      <c r="FI90" s="88"/>
      <c r="FJ90" s="88"/>
      <c r="FK90" s="88"/>
      <c r="FL90" s="88"/>
      <c r="FM90" s="88"/>
      <c r="FN90" s="88"/>
      <c r="FO90" s="88"/>
      <c r="FP90" s="88"/>
      <c r="FQ90" s="88"/>
      <c r="FR90" s="88"/>
      <c r="FS90" s="88"/>
      <c r="FT90" s="88"/>
      <c r="FU90" s="88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  <c r="HG90" s="88"/>
      <c r="HH90" s="88"/>
      <c r="HI90" s="88"/>
      <c r="HJ90" s="88"/>
      <c r="HK90" s="88"/>
      <c r="HL90" s="88"/>
      <c r="HM90" s="88"/>
      <c r="HN90" s="88"/>
      <c r="HO90" s="88"/>
      <c r="HP90" s="88"/>
      <c r="HQ90" s="88"/>
      <c r="HR90" s="88"/>
      <c r="HS90" s="88"/>
      <c r="HT90" s="88"/>
      <c r="HU90" s="88"/>
      <c r="HV90" s="88"/>
      <c r="HW90" s="88"/>
      <c r="HX90" s="88"/>
      <c r="HY90" s="88"/>
      <c r="HZ90" s="88"/>
      <c r="IA90" s="88"/>
      <c r="IB90" s="88"/>
      <c r="IC90" s="88"/>
      <c r="ID90" s="88"/>
    </row>
    <row r="91" spans="1:238" s="89" customFormat="1" ht="28.5">
      <c r="A91" s="97" t="s">
        <v>95</v>
      </c>
      <c r="B91" s="98" t="s">
        <v>96</v>
      </c>
      <c r="C91" s="99" t="s">
        <v>97</v>
      </c>
      <c r="D91" s="100" t="s">
        <v>98</v>
      </c>
      <c r="E91" s="69">
        <v>20000000</v>
      </c>
      <c r="F91" s="69">
        <v>2</v>
      </c>
      <c r="G91" s="69">
        <v>0</v>
      </c>
      <c r="H91" s="69"/>
      <c r="I91" s="69">
        <f t="shared" si="7"/>
        <v>20000000</v>
      </c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8"/>
      <c r="ES91" s="88"/>
      <c r="ET91" s="88"/>
      <c r="EU91" s="88"/>
      <c r="EV91" s="88"/>
      <c r="EW91" s="88"/>
      <c r="EX91" s="88"/>
      <c r="EY91" s="88"/>
      <c r="EZ91" s="88"/>
      <c r="FA91" s="88"/>
      <c r="FB91" s="88"/>
      <c r="FC91" s="88"/>
      <c r="FD91" s="88"/>
      <c r="FE91" s="88"/>
      <c r="FF91" s="88"/>
      <c r="FG91" s="88"/>
      <c r="FH91" s="88"/>
      <c r="FI91" s="88"/>
      <c r="FJ91" s="88"/>
      <c r="FK91" s="88"/>
      <c r="FL91" s="88"/>
      <c r="FM91" s="88"/>
      <c r="FN91" s="88"/>
      <c r="FO91" s="88"/>
      <c r="FP91" s="88"/>
      <c r="FQ91" s="88"/>
      <c r="FR91" s="88"/>
      <c r="FS91" s="88"/>
      <c r="FT91" s="88"/>
      <c r="FU91" s="88"/>
      <c r="FV91" s="88"/>
      <c r="FW91" s="88"/>
      <c r="FX91" s="88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  <c r="HG91" s="88"/>
      <c r="HH91" s="88"/>
      <c r="HI91" s="88"/>
      <c r="HJ91" s="88"/>
      <c r="HK91" s="88"/>
      <c r="HL91" s="88"/>
      <c r="HM91" s="88"/>
      <c r="HN91" s="88"/>
      <c r="HO91" s="88"/>
      <c r="HP91" s="88"/>
      <c r="HQ91" s="88"/>
      <c r="HR91" s="88"/>
      <c r="HS91" s="88"/>
      <c r="HT91" s="88"/>
      <c r="HU91" s="88"/>
      <c r="HV91" s="88"/>
      <c r="HW91" s="88"/>
      <c r="HX91" s="88"/>
      <c r="HY91" s="88"/>
      <c r="HZ91" s="88"/>
      <c r="IA91" s="88"/>
      <c r="IB91" s="88"/>
      <c r="IC91" s="88"/>
      <c r="ID91" s="88"/>
    </row>
    <row r="92" spans="1:238" s="89" customFormat="1" ht="42.75" hidden="1">
      <c r="A92" s="101" t="s">
        <v>99</v>
      </c>
      <c r="B92" s="102" t="s">
        <v>100</v>
      </c>
      <c r="C92" s="85" t="s">
        <v>20</v>
      </c>
      <c r="D92" s="103" t="s">
        <v>21</v>
      </c>
      <c r="E92" s="104">
        <f>'[5]3A REGIÃO'!E219</f>
        <v>0</v>
      </c>
      <c r="F92" s="104"/>
      <c r="G92" s="104">
        <f>'[5]3A REGIÃO'!F219</f>
        <v>0</v>
      </c>
      <c r="H92" s="104"/>
      <c r="I92" s="104">
        <f>'[5]3A REGIÃO'!G219</f>
        <v>0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  <c r="HG92" s="88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8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</row>
    <row r="93" spans="1:238" s="89" customFormat="1" ht="28.5" hidden="1">
      <c r="A93" s="90" t="s">
        <v>101</v>
      </c>
      <c r="B93" s="91" t="s">
        <v>102</v>
      </c>
      <c r="C93" s="92" t="s">
        <v>20</v>
      </c>
      <c r="D93" s="93" t="s">
        <v>21</v>
      </c>
      <c r="E93" s="28">
        <f>'[5]3A REGIÃO'!E220</f>
        <v>0</v>
      </c>
      <c r="F93" s="28"/>
      <c r="G93" s="28">
        <f>'[5]3A REGIÃO'!F220</f>
        <v>0</v>
      </c>
      <c r="H93" s="28"/>
      <c r="I93" s="28">
        <f>'[5]3A REGIÃO'!G220</f>
        <v>0</v>
      </c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  <c r="EL93" s="88"/>
      <c r="EM93" s="88"/>
      <c r="EN93" s="88"/>
      <c r="EO93" s="88"/>
      <c r="EP93" s="88"/>
      <c r="EQ93" s="88"/>
      <c r="ER93" s="88"/>
      <c r="ES93" s="88"/>
      <c r="ET93" s="88"/>
      <c r="EU93" s="88"/>
      <c r="EV93" s="88"/>
      <c r="EW93" s="88"/>
      <c r="EX93" s="88"/>
      <c r="EY93" s="88"/>
      <c r="EZ93" s="88"/>
      <c r="FA93" s="88"/>
      <c r="FB93" s="88"/>
      <c r="FC93" s="88"/>
      <c r="FD93" s="88"/>
      <c r="FE93" s="88"/>
      <c r="FF93" s="88"/>
      <c r="FG93" s="88"/>
      <c r="FH93" s="88"/>
      <c r="FI93" s="88"/>
      <c r="FJ93" s="88"/>
      <c r="FK93" s="88"/>
      <c r="FL93" s="88"/>
      <c r="FM93" s="88"/>
      <c r="FN93" s="88"/>
      <c r="FO93" s="88"/>
      <c r="FP93" s="88"/>
      <c r="FQ93" s="88"/>
      <c r="FR93" s="88"/>
      <c r="FS93" s="88"/>
      <c r="FT93" s="88"/>
      <c r="FU93" s="88"/>
      <c r="FV93" s="88"/>
      <c r="FW93" s="88"/>
      <c r="FX93" s="88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  <c r="HG93" s="88"/>
      <c r="HH93" s="88"/>
      <c r="HI93" s="88"/>
      <c r="HJ93" s="88"/>
      <c r="HK93" s="88"/>
      <c r="HL93" s="88"/>
      <c r="HM93" s="88"/>
      <c r="HN93" s="88"/>
      <c r="HO93" s="88"/>
      <c r="HP93" s="88"/>
      <c r="HQ93" s="88"/>
      <c r="HR93" s="88"/>
      <c r="HS93" s="88"/>
      <c r="HT93" s="88"/>
      <c r="HU93" s="88"/>
      <c r="HV93" s="88"/>
      <c r="HW93" s="88"/>
      <c r="HX93" s="88"/>
      <c r="HY93" s="88"/>
      <c r="HZ93" s="88"/>
      <c r="IA93" s="88"/>
      <c r="IB93" s="88"/>
      <c r="IC93" s="88"/>
      <c r="ID93" s="88"/>
    </row>
    <row r="94" spans="1:238" s="89" customFormat="1" ht="28.5" hidden="1">
      <c r="A94" s="101" t="s">
        <v>103</v>
      </c>
      <c r="B94" s="102" t="s">
        <v>104</v>
      </c>
      <c r="C94" s="85" t="s">
        <v>20</v>
      </c>
      <c r="D94" s="103" t="s">
        <v>21</v>
      </c>
      <c r="E94" s="104">
        <f>'[5]3A REGIÃO'!E221</f>
        <v>0</v>
      </c>
      <c r="F94" s="104"/>
      <c r="G94" s="104">
        <f>'[5]3A REGIÃO'!F221</f>
        <v>0</v>
      </c>
      <c r="H94" s="104"/>
      <c r="I94" s="104">
        <f>'[5]3A REGIÃO'!G221</f>
        <v>0</v>
      </c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/>
      <c r="EL94" s="88"/>
      <c r="EM94" s="88"/>
      <c r="EN94" s="88"/>
      <c r="EO94" s="88"/>
      <c r="EP94" s="88"/>
      <c r="EQ94" s="88"/>
      <c r="ER94" s="88"/>
      <c r="ES94" s="88"/>
      <c r="ET94" s="88"/>
      <c r="EU94" s="88"/>
      <c r="EV94" s="88"/>
      <c r="EW94" s="88"/>
      <c r="EX94" s="88"/>
      <c r="EY94" s="88"/>
      <c r="EZ94" s="88"/>
      <c r="FA94" s="88"/>
      <c r="FB94" s="88"/>
      <c r="FC94" s="88"/>
      <c r="FD94" s="88"/>
      <c r="FE94" s="88"/>
      <c r="FF94" s="88"/>
      <c r="FG94" s="88"/>
      <c r="FH94" s="88"/>
      <c r="FI94" s="88"/>
      <c r="FJ94" s="88"/>
      <c r="FK94" s="88"/>
      <c r="FL94" s="88"/>
      <c r="FM94" s="88"/>
      <c r="FN94" s="88"/>
      <c r="FO94" s="88"/>
      <c r="FP94" s="88"/>
      <c r="FQ94" s="88"/>
      <c r="FR94" s="88"/>
      <c r="FS94" s="88"/>
      <c r="FT94" s="88"/>
      <c r="FU94" s="88"/>
      <c r="FV94" s="88"/>
      <c r="FW94" s="88"/>
      <c r="FX94" s="88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  <c r="HG94" s="88"/>
      <c r="HH94" s="88"/>
      <c r="HI94" s="88"/>
      <c r="HJ94" s="88"/>
      <c r="HK94" s="88"/>
      <c r="HL94" s="88"/>
      <c r="HM94" s="88"/>
      <c r="HN94" s="88"/>
      <c r="HO94" s="88"/>
      <c r="HP94" s="88"/>
      <c r="HQ94" s="88"/>
      <c r="HR94" s="88"/>
      <c r="HS94" s="88"/>
      <c r="HT94" s="88"/>
      <c r="HU94" s="88"/>
      <c r="HV94" s="88"/>
      <c r="HW94" s="88"/>
      <c r="HX94" s="88"/>
      <c r="HY94" s="88"/>
      <c r="HZ94" s="88"/>
      <c r="IA94" s="88"/>
      <c r="IB94" s="88"/>
      <c r="IC94" s="88"/>
      <c r="ID94" s="88"/>
    </row>
    <row r="95" spans="1:238" s="89" customFormat="1" ht="28.5" hidden="1">
      <c r="A95" s="90" t="s">
        <v>105</v>
      </c>
      <c r="B95" s="91" t="s">
        <v>106</v>
      </c>
      <c r="C95" s="92" t="s">
        <v>20</v>
      </c>
      <c r="D95" s="93" t="s">
        <v>21</v>
      </c>
      <c r="E95" s="28">
        <f>'[5]3A REGIÃO'!E222</f>
        <v>0</v>
      </c>
      <c r="F95" s="28"/>
      <c r="G95" s="28">
        <f>'[5]3A REGIÃO'!F222</f>
        <v>0</v>
      </c>
      <c r="H95" s="28"/>
      <c r="I95" s="28">
        <f>'[5]3A REGIÃO'!G222</f>
        <v>0</v>
      </c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/>
      <c r="EL95" s="88"/>
      <c r="EM95" s="88"/>
      <c r="EN95" s="88"/>
      <c r="EO95" s="88"/>
      <c r="EP95" s="88"/>
      <c r="EQ95" s="88"/>
      <c r="ER95" s="88"/>
      <c r="ES95" s="88"/>
      <c r="ET95" s="88"/>
      <c r="EU95" s="88"/>
      <c r="EV95" s="88"/>
      <c r="EW95" s="88"/>
      <c r="EX95" s="88"/>
      <c r="EY95" s="88"/>
      <c r="EZ95" s="88"/>
      <c r="FA95" s="88"/>
      <c r="FB95" s="88"/>
      <c r="FC95" s="88"/>
      <c r="FD95" s="88"/>
      <c r="FE95" s="88"/>
      <c r="FF95" s="88"/>
      <c r="FG95" s="88"/>
      <c r="FH95" s="88"/>
      <c r="FI95" s="88"/>
      <c r="FJ95" s="88"/>
      <c r="FK95" s="88"/>
      <c r="FL95" s="88"/>
      <c r="FM95" s="88"/>
      <c r="FN95" s="88"/>
      <c r="FO95" s="88"/>
      <c r="FP95" s="88"/>
      <c r="FQ95" s="88"/>
      <c r="FR95" s="88"/>
      <c r="FS95" s="88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  <c r="HG95" s="88"/>
      <c r="HH95" s="88"/>
      <c r="HI95" s="88"/>
      <c r="HJ95" s="88"/>
      <c r="HK95" s="88"/>
      <c r="HL95" s="88"/>
      <c r="HM95" s="88"/>
      <c r="HN95" s="88"/>
      <c r="HO95" s="88"/>
      <c r="HP95" s="88"/>
      <c r="HQ95" s="88"/>
      <c r="HR95" s="88"/>
      <c r="HS95" s="88"/>
      <c r="HT95" s="88"/>
      <c r="HU95" s="88"/>
      <c r="HV95" s="88"/>
      <c r="HW95" s="88"/>
      <c r="HX95" s="88"/>
      <c r="HY95" s="88"/>
      <c r="HZ95" s="88"/>
      <c r="IA95" s="88"/>
      <c r="IB95" s="88"/>
      <c r="IC95" s="88"/>
      <c r="ID95" s="88"/>
    </row>
    <row r="96" spans="1:238" s="89" customFormat="1" ht="28.5" hidden="1">
      <c r="A96" s="101" t="s">
        <v>107</v>
      </c>
      <c r="B96" s="102" t="s">
        <v>108</v>
      </c>
      <c r="C96" s="85" t="s">
        <v>20</v>
      </c>
      <c r="D96" s="103" t="s">
        <v>21</v>
      </c>
      <c r="E96" s="104">
        <f>'[5]3A REGIÃO'!E223</f>
        <v>0</v>
      </c>
      <c r="F96" s="104"/>
      <c r="G96" s="104">
        <f>'[5]3A REGIÃO'!F223</f>
        <v>0</v>
      </c>
      <c r="H96" s="104"/>
      <c r="I96" s="104">
        <f>'[5]3A REGIÃO'!G223</f>
        <v>0</v>
      </c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  <c r="EL96" s="88"/>
      <c r="EM96" s="88"/>
      <c r="EN96" s="88"/>
      <c r="EO96" s="88"/>
      <c r="EP96" s="88"/>
      <c r="EQ96" s="88"/>
      <c r="ER96" s="88"/>
      <c r="ES96" s="88"/>
      <c r="ET96" s="88"/>
      <c r="EU96" s="88"/>
      <c r="EV96" s="88"/>
      <c r="EW96" s="88"/>
      <c r="EX96" s="88"/>
      <c r="EY96" s="88"/>
      <c r="EZ96" s="88"/>
      <c r="FA96" s="88"/>
      <c r="FB96" s="88"/>
      <c r="FC96" s="88"/>
      <c r="FD96" s="88"/>
      <c r="FE96" s="88"/>
      <c r="FF96" s="88"/>
      <c r="FG96" s="88"/>
      <c r="FH96" s="88"/>
      <c r="FI96" s="88"/>
      <c r="FJ96" s="88"/>
      <c r="FK96" s="88"/>
      <c r="FL96" s="88"/>
      <c r="FM96" s="88"/>
      <c r="FN96" s="88"/>
      <c r="FO96" s="88"/>
      <c r="FP96" s="88"/>
      <c r="FQ96" s="88"/>
      <c r="FR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  <c r="HG96" s="88"/>
      <c r="HH96" s="88"/>
      <c r="HI96" s="88"/>
      <c r="HJ96" s="88"/>
      <c r="HK96" s="88"/>
      <c r="HL96" s="88"/>
      <c r="HM96" s="88"/>
      <c r="HN96" s="88"/>
      <c r="HO96" s="88"/>
      <c r="HP96" s="88"/>
      <c r="HQ96" s="88"/>
      <c r="HR96" s="88"/>
      <c r="HS96" s="88"/>
      <c r="HT96" s="88"/>
      <c r="HU96" s="88"/>
      <c r="HV96" s="88"/>
      <c r="HW96" s="88"/>
      <c r="HX96" s="88"/>
      <c r="HY96" s="88"/>
      <c r="HZ96" s="88"/>
      <c r="IA96" s="88"/>
      <c r="IB96" s="88"/>
      <c r="IC96" s="88"/>
      <c r="ID96" s="88"/>
    </row>
    <row r="97" spans="1:238" s="89" customFormat="1" ht="28.5" hidden="1">
      <c r="A97" s="90" t="s">
        <v>109</v>
      </c>
      <c r="B97" s="91" t="s">
        <v>110</v>
      </c>
      <c r="C97" s="92" t="s">
        <v>20</v>
      </c>
      <c r="D97" s="93" t="s">
        <v>21</v>
      </c>
      <c r="E97" s="28">
        <f>'[5]3A REGIÃO'!E224</f>
        <v>0</v>
      </c>
      <c r="F97" s="28"/>
      <c r="G97" s="28">
        <f>'[5]3A REGIÃO'!F224</f>
        <v>0</v>
      </c>
      <c r="H97" s="28"/>
      <c r="I97" s="28">
        <f>'[5]3A REGIÃO'!G224</f>
        <v>0</v>
      </c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  <c r="EL97" s="88"/>
      <c r="EM97" s="88"/>
      <c r="EN97" s="88"/>
      <c r="EO97" s="88"/>
      <c r="EP97" s="88"/>
      <c r="EQ97" s="88"/>
      <c r="ER97" s="88"/>
      <c r="ES97" s="88"/>
      <c r="ET97" s="88"/>
      <c r="EU97" s="88"/>
      <c r="EV97" s="88"/>
      <c r="EW97" s="88"/>
      <c r="EX97" s="88"/>
      <c r="EY97" s="88"/>
      <c r="EZ97" s="88"/>
      <c r="FA97" s="88"/>
      <c r="FB97" s="88"/>
      <c r="FC97" s="88"/>
      <c r="FD97" s="88"/>
      <c r="FE97" s="88"/>
      <c r="FF97" s="88"/>
      <c r="FG97" s="88"/>
      <c r="FH97" s="88"/>
      <c r="FI97" s="88"/>
      <c r="FJ97" s="88"/>
      <c r="FK97" s="88"/>
      <c r="FL97" s="88"/>
      <c r="FM97" s="88"/>
      <c r="FN97" s="88"/>
      <c r="FO97" s="88"/>
      <c r="FP97" s="88"/>
      <c r="FQ97" s="88"/>
      <c r="FR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  <c r="HG97" s="88"/>
      <c r="HH97" s="88"/>
      <c r="HI97" s="88"/>
      <c r="HJ97" s="88"/>
      <c r="HK97" s="88"/>
      <c r="HL97" s="88"/>
      <c r="HM97" s="88"/>
      <c r="HN97" s="88"/>
      <c r="HO97" s="88"/>
      <c r="HP97" s="88"/>
      <c r="HQ97" s="88"/>
      <c r="HR97" s="88"/>
      <c r="HS97" s="88"/>
      <c r="HT97" s="88"/>
      <c r="HU97" s="88"/>
      <c r="HV97" s="88"/>
      <c r="HW97" s="88"/>
      <c r="HX97" s="88"/>
      <c r="HY97" s="88"/>
      <c r="HZ97" s="88"/>
      <c r="IA97" s="88"/>
      <c r="IB97" s="88"/>
      <c r="IC97" s="88"/>
      <c r="ID97" s="88"/>
    </row>
    <row r="98" spans="1:238" s="89" customFormat="1" ht="23.25" hidden="1" customHeight="1">
      <c r="A98" s="105" t="s">
        <v>111</v>
      </c>
      <c r="B98" s="106" t="s">
        <v>112</v>
      </c>
      <c r="C98" s="107" t="s">
        <v>20</v>
      </c>
      <c r="D98" s="108" t="s">
        <v>21</v>
      </c>
      <c r="E98" s="109">
        <f>'[5]3A REGIÃO'!E225</f>
        <v>0</v>
      </c>
      <c r="F98" s="109"/>
      <c r="G98" s="109">
        <f>'[5]3A REGIÃO'!F225</f>
        <v>0</v>
      </c>
      <c r="H98" s="109"/>
      <c r="I98" s="109">
        <f>'[5]3A REGIÃO'!G225</f>
        <v>0</v>
      </c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88"/>
      <c r="ES98" s="88"/>
      <c r="ET98" s="88"/>
      <c r="EU98" s="88"/>
      <c r="EV98" s="88"/>
      <c r="EW98" s="88"/>
      <c r="EX98" s="88"/>
      <c r="EY98" s="88"/>
      <c r="EZ98" s="88"/>
      <c r="FA98" s="88"/>
      <c r="FB98" s="88"/>
      <c r="FC98" s="88"/>
      <c r="FD98" s="88"/>
      <c r="FE98" s="88"/>
      <c r="FF98" s="88"/>
      <c r="FG98" s="88"/>
      <c r="FH98" s="88"/>
      <c r="FI98" s="88"/>
      <c r="FJ98" s="88"/>
      <c r="FK98" s="88"/>
      <c r="FL98" s="88"/>
      <c r="FM98" s="88"/>
      <c r="FN98" s="88"/>
      <c r="FO98" s="88"/>
      <c r="FP98" s="88"/>
      <c r="FQ98" s="88"/>
      <c r="FR98" s="8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  <c r="HG98" s="88"/>
    </row>
    <row r="99" spans="1:238" s="89" customFormat="1" ht="23.25" hidden="1" customHeight="1">
      <c r="A99" s="105" t="s">
        <v>113</v>
      </c>
      <c r="B99" s="106" t="s">
        <v>114</v>
      </c>
      <c r="C99" s="107" t="s">
        <v>20</v>
      </c>
      <c r="D99" s="108" t="s">
        <v>21</v>
      </c>
      <c r="E99" s="109">
        <f>'[5]3A REGIÃO'!E226</f>
        <v>0</v>
      </c>
      <c r="F99" s="109"/>
      <c r="G99" s="109">
        <f>'[5]3A REGIÃO'!F226</f>
        <v>0</v>
      </c>
      <c r="H99" s="109"/>
      <c r="I99" s="109">
        <f>'[5]3A REGIÃO'!G226</f>
        <v>0</v>
      </c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  <c r="EM99" s="88"/>
      <c r="EN99" s="88"/>
      <c r="EO99" s="88"/>
      <c r="EP99" s="88"/>
      <c r="EQ99" s="88"/>
      <c r="ER99" s="88"/>
      <c r="ES99" s="88"/>
      <c r="ET99" s="88"/>
      <c r="EU99" s="88"/>
      <c r="EV99" s="88"/>
      <c r="EW99" s="88"/>
      <c r="EX99" s="88"/>
      <c r="EY99" s="88"/>
      <c r="EZ99" s="88"/>
      <c r="FA99" s="88"/>
      <c r="FB99" s="88"/>
      <c r="FC99" s="88"/>
      <c r="FD99" s="88"/>
      <c r="FE99" s="88"/>
      <c r="FF99" s="88"/>
      <c r="FG99" s="88"/>
      <c r="FH99" s="88"/>
      <c r="FI99" s="88"/>
      <c r="FJ99" s="88"/>
      <c r="FK99" s="88"/>
      <c r="FL99" s="88"/>
      <c r="FM99" s="88"/>
      <c r="FN99" s="88"/>
      <c r="FO99" s="88"/>
      <c r="FP99" s="88"/>
      <c r="FQ99" s="88"/>
      <c r="FR99" s="8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  <c r="HG99" s="88"/>
    </row>
    <row r="100" spans="1:238" s="89" customFormat="1" ht="23.25" hidden="1" customHeight="1">
      <c r="A100" s="105" t="s">
        <v>115</v>
      </c>
      <c r="B100" s="106" t="s">
        <v>116</v>
      </c>
      <c r="C100" s="107" t="s">
        <v>20</v>
      </c>
      <c r="D100" s="108" t="s">
        <v>21</v>
      </c>
      <c r="E100" s="109">
        <f>'[5]3A REGIÃO'!E227</f>
        <v>0</v>
      </c>
      <c r="F100" s="109"/>
      <c r="G100" s="109">
        <f>'[5]3A REGIÃO'!F227</f>
        <v>0</v>
      </c>
      <c r="H100" s="109"/>
      <c r="I100" s="109">
        <f>'[5]3A REGIÃO'!G227</f>
        <v>0</v>
      </c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8"/>
      <c r="ES100" s="88"/>
      <c r="ET100" s="88"/>
      <c r="EU100" s="88"/>
      <c r="EV100" s="88"/>
      <c r="EW100" s="88"/>
      <c r="EX100" s="88"/>
      <c r="EY100" s="88"/>
      <c r="EZ100" s="88"/>
      <c r="FA100" s="88"/>
      <c r="FB100" s="88"/>
      <c r="FC100" s="88"/>
      <c r="FD100" s="88"/>
      <c r="FE100" s="88"/>
      <c r="FF100" s="88"/>
      <c r="FG100" s="88"/>
      <c r="FH100" s="88"/>
      <c r="FI100" s="88"/>
      <c r="FJ100" s="88"/>
      <c r="FK100" s="88"/>
      <c r="FL100" s="88"/>
      <c r="FM100" s="88"/>
      <c r="FN100" s="88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  <c r="HG100" s="88"/>
    </row>
    <row r="101" spans="1:238" s="89" customFormat="1" ht="23.25" hidden="1" customHeight="1">
      <c r="A101" s="105" t="s">
        <v>117</v>
      </c>
      <c r="B101" s="110" t="s">
        <v>118</v>
      </c>
      <c r="C101" s="107" t="s">
        <v>20</v>
      </c>
      <c r="D101" s="108" t="s">
        <v>21</v>
      </c>
      <c r="E101" s="109">
        <f>'[5]3A REGIÃO'!E228</f>
        <v>0</v>
      </c>
      <c r="F101" s="109"/>
      <c r="G101" s="109">
        <f>'[5]3A REGIÃO'!F228</f>
        <v>0</v>
      </c>
      <c r="H101" s="109"/>
      <c r="I101" s="109">
        <f>'[5]3A REGIÃO'!G228</f>
        <v>0</v>
      </c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  <c r="EL101" s="88"/>
      <c r="EM101" s="88"/>
      <c r="EN101" s="88"/>
      <c r="EO101" s="88"/>
      <c r="EP101" s="88"/>
      <c r="EQ101" s="88"/>
      <c r="ER101" s="88"/>
      <c r="ES101" s="88"/>
      <c r="ET101" s="88"/>
      <c r="EU101" s="88"/>
      <c r="EV101" s="88"/>
      <c r="EW101" s="88"/>
      <c r="EX101" s="88"/>
      <c r="EY101" s="88"/>
      <c r="EZ101" s="88"/>
      <c r="FA101" s="88"/>
      <c r="FB101" s="88"/>
      <c r="FC101" s="88"/>
      <c r="FD101" s="88"/>
      <c r="FE101" s="88"/>
      <c r="FF101" s="88"/>
      <c r="FG101" s="88"/>
      <c r="FH101" s="88"/>
      <c r="FI101" s="88"/>
      <c r="FJ101" s="88"/>
      <c r="FK101" s="88"/>
      <c r="FL101" s="88"/>
      <c r="FM101" s="88"/>
      <c r="FN101" s="88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  <c r="HG101" s="88"/>
    </row>
    <row r="102" spans="1:238" s="89" customFormat="1" ht="23.25" hidden="1" customHeight="1">
      <c r="A102" s="105" t="s">
        <v>119</v>
      </c>
      <c r="B102" s="106" t="s">
        <v>120</v>
      </c>
      <c r="C102" s="107" t="s">
        <v>20</v>
      </c>
      <c r="D102" s="108" t="s">
        <v>21</v>
      </c>
      <c r="E102" s="109">
        <f>'[5]3A REGIÃO'!E229</f>
        <v>0</v>
      </c>
      <c r="F102" s="109"/>
      <c r="G102" s="109">
        <f>'[5]3A REGIÃO'!F229</f>
        <v>0</v>
      </c>
      <c r="H102" s="109"/>
      <c r="I102" s="109">
        <f>'[5]3A REGIÃO'!G229</f>
        <v>0</v>
      </c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  <c r="EL102" s="88"/>
      <c r="EM102" s="88"/>
      <c r="EN102" s="88"/>
      <c r="EO102" s="88"/>
      <c r="EP102" s="88"/>
      <c r="EQ102" s="88"/>
      <c r="ER102" s="88"/>
      <c r="ES102" s="88"/>
      <c r="ET102" s="88"/>
      <c r="EU102" s="88"/>
      <c r="EV102" s="88"/>
      <c r="EW102" s="88"/>
      <c r="EX102" s="88"/>
      <c r="EY102" s="88"/>
      <c r="EZ102" s="88"/>
      <c r="FA102" s="88"/>
      <c r="FB102" s="88"/>
      <c r="FC102" s="88"/>
      <c r="FD102" s="88"/>
      <c r="FE102" s="88"/>
      <c r="FF102" s="88"/>
      <c r="FG102" s="88"/>
      <c r="FH102" s="88"/>
      <c r="FI102" s="88"/>
      <c r="FJ102" s="88"/>
      <c r="FK102" s="88"/>
      <c r="FL102" s="88"/>
      <c r="FM102" s="88"/>
      <c r="FN102" s="88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  <c r="HG102" s="88"/>
    </row>
    <row r="103" spans="1:238" s="89" customFormat="1" ht="23.25" hidden="1" customHeight="1">
      <c r="A103" s="105" t="s">
        <v>121</v>
      </c>
      <c r="B103" s="106" t="s">
        <v>122</v>
      </c>
      <c r="C103" s="107" t="s">
        <v>20</v>
      </c>
      <c r="D103" s="108" t="s">
        <v>21</v>
      </c>
      <c r="E103" s="109">
        <f>'[5]3A REGIÃO'!E230</f>
        <v>0</v>
      </c>
      <c r="F103" s="109"/>
      <c r="G103" s="109">
        <f>'[5]3A REGIÃO'!F230</f>
        <v>0</v>
      </c>
      <c r="H103" s="109"/>
      <c r="I103" s="109">
        <f>'[5]3A REGIÃO'!G230</f>
        <v>0</v>
      </c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88"/>
      <c r="EC103" s="88"/>
      <c r="ED103" s="88"/>
      <c r="EE103" s="88"/>
      <c r="EF103" s="88"/>
      <c r="EG103" s="88"/>
      <c r="EH103" s="88"/>
      <c r="EI103" s="88"/>
      <c r="EJ103" s="88"/>
      <c r="EK103" s="88"/>
      <c r="EL103" s="88"/>
      <c r="EM103" s="88"/>
      <c r="EN103" s="88"/>
      <c r="EO103" s="88"/>
      <c r="EP103" s="88"/>
      <c r="EQ103" s="88"/>
      <c r="ER103" s="88"/>
      <c r="ES103" s="88"/>
      <c r="ET103" s="88"/>
      <c r="EU103" s="88"/>
      <c r="EV103" s="88"/>
      <c r="EW103" s="88"/>
      <c r="EX103" s="88"/>
      <c r="EY103" s="88"/>
      <c r="EZ103" s="88"/>
      <c r="FA103" s="88"/>
      <c r="FB103" s="88"/>
      <c r="FC103" s="88"/>
      <c r="FD103" s="88"/>
      <c r="FE103" s="88"/>
      <c r="FF103" s="88"/>
      <c r="FG103" s="88"/>
      <c r="FH103" s="88"/>
      <c r="FI103" s="88"/>
      <c r="FJ103" s="88"/>
      <c r="FK103" s="88"/>
      <c r="FL103" s="88"/>
      <c r="FM103" s="88"/>
      <c r="FN103" s="88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GX103" s="88"/>
      <c r="GY103" s="88"/>
      <c r="GZ103" s="88"/>
      <c r="HA103" s="88"/>
      <c r="HB103" s="88"/>
      <c r="HC103" s="88"/>
      <c r="HD103" s="88"/>
      <c r="HE103" s="88"/>
      <c r="HF103" s="88"/>
      <c r="HG103" s="88"/>
    </row>
    <row r="104" spans="1:238" s="89" customFormat="1" ht="23.25" hidden="1" customHeight="1">
      <c r="A104" s="105" t="s">
        <v>123</v>
      </c>
      <c r="B104" s="106" t="s">
        <v>124</v>
      </c>
      <c r="C104" s="107" t="s">
        <v>20</v>
      </c>
      <c r="D104" s="108" t="s">
        <v>21</v>
      </c>
      <c r="E104" s="109">
        <f>'[5]3A REGIÃO'!E231</f>
        <v>0</v>
      </c>
      <c r="F104" s="109"/>
      <c r="G104" s="109">
        <f>'[5]3A REGIÃO'!F231</f>
        <v>0</v>
      </c>
      <c r="H104" s="109"/>
      <c r="I104" s="109">
        <f>'[5]3A REGIÃO'!G231</f>
        <v>0</v>
      </c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</row>
    <row r="105" spans="1:238" s="89" customFormat="1" ht="23.25" hidden="1" customHeight="1">
      <c r="A105" s="105" t="s">
        <v>125</v>
      </c>
      <c r="B105" s="110" t="s">
        <v>126</v>
      </c>
      <c r="C105" s="107" t="s">
        <v>20</v>
      </c>
      <c r="D105" s="108" t="s">
        <v>21</v>
      </c>
      <c r="E105" s="109">
        <f>'[5]3A REGIÃO'!E232</f>
        <v>0</v>
      </c>
      <c r="F105" s="109"/>
      <c r="G105" s="109">
        <f>'[5]3A REGIÃO'!F232</f>
        <v>0</v>
      </c>
      <c r="H105" s="109"/>
      <c r="I105" s="109">
        <f>'[5]3A REGIÃO'!G232</f>
        <v>0</v>
      </c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  <c r="DT105" s="88"/>
      <c r="DU105" s="88"/>
      <c r="DV105" s="88"/>
      <c r="DW105" s="88"/>
      <c r="DX105" s="88"/>
      <c r="DY105" s="88"/>
      <c r="DZ105" s="88"/>
      <c r="EA105" s="88"/>
      <c r="EB105" s="88"/>
      <c r="EC105" s="88"/>
      <c r="ED105" s="88"/>
      <c r="EE105" s="88"/>
      <c r="EF105" s="88"/>
      <c r="EG105" s="88"/>
      <c r="EH105" s="88"/>
      <c r="EI105" s="88"/>
      <c r="EJ105" s="88"/>
      <c r="EK105" s="88"/>
      <c r="EL105" s="88"/>
      <c r="EM105" s="88"/>
      <c r="EN105" s="88"/>
      <c r="EO105" s="88"/>
      <c r="EP105" s="88"/>
      <c r="EQ105" s="88"/>
      <c r="ER105" s="88"/>
      <c r="ES105" s="88"/>
      <c r="ET105" s="88"/>
      <c r="EU105" s="88"/>
      <c r="EV105" s="88"/>
      <c r="EW105" s="88"/>
      <c r="EX105" s="88"/>
      <c r="EY105" s="88"/>
      <c r="EZ105" s="88"/>
      <c r="FA105" s="88"/>
      <c r="FB105" s="88"/>
      <c r="FC105" s="88"/>
      <c r="FD105" s="88"/>
      <c r="FE105" s="88"/>
      <c r="FF105" s="88"/>
      <c r="FG105" s="88"/>
      <c r="FH105" s="88"/>
      <c r="FI105" s="88"/>
      <c r="FJ105" s="88"/>
      <c r="FK105" s="88"/>
      <c r="FL105" s="88"/>
      <c r="FM105" s="88"/>
      <c r="FN105" s="88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8"/>
      <c r="HC105" s="88"/>
      <c r="HD105" s="88"/>
      <c r="HE105" s="88"/>
      <c r="HF105" s="88"/>
      <c r="HG105" s="88"/>
    </row>
    <row r="106" spans="1:238" s="89" customFormat="1" ht="23.25" hidden="1" customHeight="1">
      <c r="A106" s="105" t="s">
        <v>127</v>
      </c>
      <c r="B106" s="106" t="s">
        <v>128</v>
      </c>
      <c r="C106" s="107" t="s">
        <v>20</v>
      </c>
      <c r="D106" s="108" t="s">
        <v>21</v>
      </c>
      <c r="E106" s="109">
        <f>'[5]3A REGIÃO'!E233</f>
        <v>0</v>
      </c>
      <c r="F106" s="109"/>
      <c r="G106" s="109">
        <f>'[5]3A REGIÃO'!F233</f>
        <v>0</v>
      </c>
      <c r="H106" s="109"/>
      <c r="I106" s="109">
        <f>'[5]3A REGIÃO'!G233</f>
        <v>0</v>
      </c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  <c r="DF106" s="88"/>
      <c r="DG106" s="88"/>
      <c r="DH106" s="88"/>
      <c r="DI106" s="88"/>
      <c r="DJ106" s="88"/>
      <c r="DK106" s="88"/>
      <c r="DL106" s="88"/>
      <c r="DM106" s="88"/>
      <c r="DN106" s="88"/>
      <c r="DO106" s="88"/>
      <c r="DP106" s="88"/>
      <c r="DQ106" s="88"/>
      <c r="DR106" s="88"/>
      <c r="DS106" s="88"/>
      <c r="DT106" s="88"/>
      <c r="DU106" s="88"/>
      <c r="DV106" s="88"/>
      <c r="DW106" s="88"/>
      <c r="DX106" s="88"/>
      <c r="DY106" s="88"/>
      <c r="DZ106" s="88"/>
      <c r="EA106" s="88"/>
      <c r="EB106" s="88"/>
      <c r="EC106" s="88"/>
      <c r="ED106" s="88"/>
      <c r="EE106" s="88"/>
      <c r="EF106" s="88"/>
      <c r="EG106" s="88"/>
      <c r="EH106" s="88"/>
      <c r="EI106" s="88"/>
      <c r="EJ106" s="88"/>
      <c r="EK106" s="88"/>
      <c r="EL106" s="88"/>
      <c r="EM106" s="88"/>
      <c r="EN106" s="88"/>
      <c r="EO106" s="88"/>
      <c r="EP106" s="88"/>
      <c r="EQ106" s="88"/>
      <c r="ER106" s="88"/>
      <c r="ES106" s="88"/>
      <c r="ET106" s="88"/>
      <c r="EU106" s="88"/>
      <c r="EV106" s="88"/>
      <c r="EW106" s="88"/>
      <c r="EX106" s="88"/>
      <c r="EY106" s="88"/>
      <c r="EZ106" s="88"/>
      <c r="FA106" s="88"/>
      <c r="FB106" s="88"/>
      <c r="FC106" s="88"/>
      <c r="FD106" s="88"/>
      <c r="FE106" s="88"/>
      <c r="FF106" s="88"/>
      <c r="FG106" s="88"/>
      <c r="FH106" s="88"/>
      <c r="FI106" s="88"/>
      <c r="FJ106" s="88"/>
      <c r="FK106" s="88"/>
      <c r="FL106" s="88"/>
      <c r="FM106" s="88"/>
      <c r="FN106" s="88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8"/>
      <c r="GZ106" s="88"/>
      <c r="HA106" s="88"/>
      <c r="HB106" s="88"/>
      <c r="HC106" s="88"/>
      <c r="HD106" s="88"/>
      <c r="HE106" s="88"/>
      <c r="HF106" s="88"/>
      <c r="HG106" s="88"/>
    </row>
    <row r="107" spans="1:238" s="89" customFormat="1" ht="23.25" hidden="1" customHeight="1">
      <c r="A107" s="105" t="s">
        <v>129</v>
      </c>
      <c r="B107" s="106" t="s">
        <v>130</v>
      </c>
      <c r="C107" s="107" t="s">
        <v>20</v>
      </c>
      <c r="D107" s="108" t="s">
        <v>21</v>
      </c>
      <c r="E107" s="109">
        <f>'[5]3A REGIÃO'!E234</f>
        <v>0</v>
      </c>
      <c r="F107" s="109"/>
      <c r="G107" s="109">
        <f>'[5]3A REGIÃO'!F234</f>
        <v>0</v>
      </c>
      <c r="H107" s="109"/>
      <c r="I107" s="109">
        <f>'[5]3A REGIÃO'!G234</f>
        <v>0</v>
      </c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88"/>
      <c r="EG107" s="88"/>
      <c r="EH107" s="88"/>
      <c r="EI107" s="88"/>
      <c r="EJ107" s="88"/>
      <c r="EK107" s="88"/>
      <c r="EL107" s="88"/>
      <c r="EM107" s="88"/>
      <c r="EN107" s="88"/>
      <c r="EO107" s="88"/>
      <c r="EP107" s="88"/>
      <c r="EQ107" s="88"/>
      <c r="ER107" s="88"/>
      <c r="ES107" s="88"/>
      <c r="ET107" s="88"/>
      <c r="EU107" s="88"/>
      <c r="EV107" s="88"/>
      <c r="EW107" s="88"/>
      <c r="EX107" s="88"/>
      <c r="EY107" s="88"/>
      <c r="EZ107" s="88"/>
      <c r="FA107" s="88"/>
      <c r="FB107" s="88"/>
      <c r="FC107" s="88"/>
      <c r="FD107" s="88"/>
      <c r="FE107" s="88"/>
      <c r="FF107" s="88"/>
      <c r="FG107" s="88"/>
      <c r="FH107" s="88"/>
      <c r="FI107" s="88"/>
      <c r="FJ107" s="88"/>
      <c r="FK107" s="88"/>
      <c r="FL107" s="88"/>
      <c r="FM107" s="88"/>
      <c r="FN107" s="88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8"/>
      <c r="GZ107" s="88"/>
      <c r="HA107" s="88"/>
      <c r="HB107" s="88"/>
      <c r="HC107" s="88"/>
      <c r="HD107" s="88"/>
      <c r="HE107" s="88"/>
      <c r="HF107" s="88"/>
      <c r="HG107" s="88"/>
    </row>
    <row r="108" spans="1:238" s="89" customFormat="1" ht="23.25" hidden="1" customHeight="1">
      <c r="A108" s="105" t="s">
        <v>131</v>
      </c>
      <c r="B108" s="106" t="s">
        <v>132</v>
      </c>
      <c r="C108" s="107" t="s">
        <v>20</v>
      </c>
      <c r="D108" s="108" t="s">
        <v>21</v>
      </c>
      <c r="E108" s="109">
        <f>'[5]3A REGIÃO'!E235</f>
        <v>0</v>
      </c>
      <c r="F108" s="109"/>
      <c r="G108" s="109">
        <f>'[5]3A REGIÃO'!F235</f>
        <v>0</v>
      </c>
      <c r="H108" s="109"/>
      <c r="I108" s="109">
        <f>'[5]3A REGIÃO'!G235</f>
        <v>0</v>
      </c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  <c r="HG108" s="88"/>
    </row>
    <row r="109" spans="1:238" s="89" customFormat="1" ht="23.25" hidden="1" customHeight="1">
      <c r="A109" s="105" t="s">
        <v>133</v>
      </c>
      <c r="B109" s="110" t="s">
        <v>134</v>
      </c>
      <c r="C109" s="107" t="s">
        <v>20</v>
      </c>
      <c r="D109" s="108" t="s">
        <v>21</v>
      </c>
      <c r="E109" s="109">
        <f>'[5]3A REGIÃO'!E236</f>
        <v>0</v>
      </c>
      <c r="F109" s="109"/>
      <c r="G109" s="109">
        <f>'[5]3A REGIÃO'!F236</f>
        <v>0</v>
      </c>
      <c r="H109" s="109"/>
      <c r="I109" s="109">
        <f>'[5]3A REGIÃO'!G236</f>
        <v>0</v>
      </c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/>
      <c r="EJ109" s="88"/>
      <c r="EK109" s="88"/>
      <c r="EL109" s="88"/>
      <c r="EM109" s="88"/>
      <c r="EN109" s="88"/>
      <c r="EO109" s="88"/>
      <c r="EP109" s="88"/>
      <c r="EQ109" s="88"/>
      <c r="ER109" s="88"/>
      <c r="ES109" s="88"/>
      <c r="ET109" s="88"/>
      <c r="EU109" s="88"/>
      <c r="EV109" s="88"/>
      <c r="EW109" s="88"/>
      <c r="EX109" s="88"/>
      <c r="EY109" s="88"/>
      <c r="EZ109" s="88"/>
      <c r="FA109" s="88"/>
      <c r="FB109" s="88"/>
      <c r="FC109" s="88"/>
      <c r="FD109" s="88"/>
      <c r="FE109" s="88"/>
      <c r="FF109" s="88"/>
      <c r="FG109" s="88"/>
      <c r="FH109" s="88"/>
      <c r="FI109" s="88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8"/>
      <c r="GZ109" s="88"/>
      <c r="HA109" s="88"/>
      <c r="HB109" s="88"/>
      <c r="HC109" s="88"/>
      <c r="HD109" s="88"/>
      <c r="HE109" s="88"/>
      <c r="HF109" s="88"/>
      <c r="HG109" s="88"/>
    </row>
    <row r="110" spans="1:238" s="89" customFormat="1" ht="23.25" hidden="1" customHeight="1">
      <c r="A110" s="105" t="s">
        <v>135</v>
      </c>
      <c r="B110" s="110" t="s">
        <v>136</v>
      </c>
      <c r="C110" s="107" t="s">
        <v>20</v>
      </c>
      <c r="D110" s="108" t="s">
        <v>21</v>
      </c>
      <c r="E110" s="109">
        <f>'[5]3A REGIÃO'!E237</f>
        <v>0</v>
      </c>
      <c r="F110" s="109"/>
      <c r="G110" s="109">
        <f>'[5]3A REGIÃO'!F237</f>
        <v>0</v>
      </c>
      <c r="H110" s="109"/>
      <c r="I110" s="109">
        <f>'[5]3A REGIÃO'!G237</f>
        <v>0</v>
      </c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</row>
    <row r="111" spans="1:238" s="89" customFormat="1" ht="28.5" hidden="1">
      <c r="A111" s="111" t="s">
        <v>137</v>
      </c>
      <c r="B111" s="110" t="s">
        <v>138</v>
      </c>
      <c r="C111" s="107" t="s">
        <v>20</v>
      </c>
      <c r="D111" s="108" t="s">
        <v>21</v>
      </c>
      <c r="E111" s="109">
        <f>'[5]3A REGIÃO'!E238</f>
        <v>0</v>
      </c>
      <c r="F111" s="109"/>
      <c r="G111" s="109">
        <f>'[5]3A REGIÃO'!F238</f>
        <v>0</v>
      </c>
      <c r="H111" s="109"/>
      <c r="I111" s="109">
        <f>'[5]3A REGIÃO'!G238</f>
        <v>0</v>
      </c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/>
      <c r="EL111" s="88"/>
      <c r="EM111" s="88"/>
      <c r="EN111" s="88"/>
      <c r="EO111" s="88"/>
      <c r="EP111" s="88"/>
      <c r="EQ111" s="88"/>
      <c r="ER111" s="88"/>
      <c r="ES111" s="88"/>
      <c r="ET111" s="88"/>
      <c r="EU111" s="88"/>
      <c r="EV111" s="88"/>
      <c r="EW111" s="88"/>
      <c r="EX111" s="88"/>
      <c r="EY111" s="88"/>
      <c r="EZ111" s="88"/>
      <c r="FA111" s="88"/>
      <c r="FB111" s="88"/>
      <c r="FC111" s="88"/>
      <c r="FD111" s="88"/>
      <c r="FE111" s="88"/>
      <c r="FF111" s="88"/>
      <c r="FG111" s="88"/>
      <c r="FH111" s="88"/>
      <c r="FI111" s="88"/>
      <c r="FJ111" s="88"/>
      <c r="FK111" s="88"/>
      <c r="FL111" s="88"/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GX111" s="88"/>
      <c r="GY111" s="88"/>
      <c r="GZ111" s="88"/>
      <c r="HA111" s="88"/>
      <c r="HB111" s="88"/>
      <c r="HC111" s="88"/>
      <c r="HD111" s="88"/>
      <c r="HE111" s="88"/>
      <c r="HF111" s="88"/>
      <c r="HG111" s="88"/>
    </row>
    <row r="112" spans="1:238" s="30" customFormat="1" ht="23.25" customHeight="1">
      <c r="A112" s="148" t="s">
        <v>139</v>
      </c>
      <c r="B112" s="149"/>
      <c r="C112" s="149"/>
      <c r="D112" s="150"/>
      <c r="E112" s="45">
        <f>SUM(E61:E111)</f>
        <v>24000000</v>
      </c>
      <c r="F112" s="134"/>
      <c r="G112" s="45">
        <f t="shared" ref="G112:I112" si="8">SUM(G61:G111)</f>
        <v>13500000</v>
      </c>
      <c r="H112" s="134"/>
      <c r="I112" s="45">
        <f t="shared" si="8"/>
        <v>37500000</v>
      </c>
      <c r="J112" s="36"/>
      <c r="K112" s="36"/>
      <c r="L112" s="36"/>
      <c r="M112" s="37"/>
      <c r="N112" s="37"/>
      <c r="O112" s="37"/>
    </row>
    <row r="113" spans="1:227" s="114" customFormat="1" ht="26.25" customHeight="1">
      <c r="A113" s="169" t="s">
        <v>140</v>
      </c>
      <c r="B113" s="170"/>
      <c r="C113" s="170"/>
      <c r="D113" s="171"/>
      <c r="E113" s="112">
        <f>E112+E56+E28+E17</f>
        <v>547704810</v>
      </c>
      <c r="F113" s="135"/>
      <c r="G113" s="112">
        <f>G112+G56+G28+G17</f>
        <v>1418696047</v>
      </c>
      <c r="H113" s="135"/>
      <c r="I113" s="112">
        <f>I112+I56+I28+I17</f>
        <v>1966400857</v>
      </c>
      <c r="J113" s="113"/>
      <c r="K113" s="29"/>
      <c r="L113" s="29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</row>
    <row r="114" spans="1:227" s="30" customFormat="1" ht="21.95" customHeight="1">
      <c r="A114" s="163"/>
      <c r="B114" s="163"/>
      <c r="C114" s="115"/>
      <c r="D114" s="115"/>
      <c r="E114" s="116"/>
      <c r="F114" s="116"/>
      <c r="G114" s="116"/>
      <c r="H114" s="116"/>
      <c r="I114" s="117"/>
      <c r="J114" s="29"/>
      <c r="K114" s="29"/>
      <c r="L114" s="29"/>
    </row>
    <row r="115" spans="1:227" s="119" customFormat="1">
      <c r="C115" s="120"/>
      <c r="D115" s="121"/>
    </row>
    <row r="116" spans="1:227" s="119" customFormat="1">
      <c r="C116" s="120"/>
      <c r="D116" s="121"/>
    </row>
    <row r="117" spans="1:227" s="119" customFormat="1">
      <c r="C117" s="120"/>
      <c r="D117" s="121"/>
    </row>
    <row r="118" spans="1:227" s="119" customFormat="1">
      <c r="C118" s="120"/>
      <c r="D118" s="121"/>
    </row>
    <row r="119" spans="1:227" s="119" customFormat="1">
      <c r="C119" s="120"/>
      <c r="D119" s="121"/>
    </row>
    <row r="120" spans="1:227" s="119" customFormat="1">
      <c r="C120" s="120"/>
      <c r="D120" s="121"/>
    </row>
    <row r="121" spans="1:227" s="119" customFormat="1">
      <c r="C121" s="120"/>
      <c r="D121" s="121"/>
    </row>
    <row r="122" spans="1:227" s="119" customFormat="1">
      <c r="C122" s="120"/>
      <c r="D122" s="121"/>
    </row>
    <row r="123" spans="1:227" s="119" customFormat="1">
      <c r="C123" s="120"/>
      <c r="D123" s="121"/>
    </row>
    <row r="124" spans="1:227" s="119" customFormat="1">
      <c r="C124" s="120"/>
      <c r="D124" s="121"/>
    </row>
    <row r="125" spans="1:227" s="119" customFormat="1">
      <c r="C125" s="120"/>
      <c r="D125" s="121"/>
    </row>
    <row r="126" spans="1:227" s="119" customFormat="1">
      <c r="C126" s="120"/>
      <c r="D126" s="121"/>
    </row>
    <row r="127" spans="1:227" s="119" customFormat="1">
      <c r="C127" s="120"/>
      <c r="D127" s="121"/>
    </row>
    <row r="128" spans="1:227" s="119" customFormat="1">
      <c r="C128" s="120"/>
      <c r="D128" s="121"/>
    </row>
    <row r="129" spans="3:4" s="119" customFormat="1">
      <c r="C129" s="120"/>
      <c r="D129" s="121"/>
    </row>
    <row r="130" spans="3:4" s="119" customFormat="1">
      <c r="C130" s="120"/>
      <c r="D130" s="121"/>
    </row>
    <row r="131" spans="3:4" s="119" customFormat="1">
      <c r="C131" s="120"/>
      <c r="D131" s="121"/>
    </row>
    <row r="132" spans="3:4" s="119" customFormat="1">
      <c r="C132" s="120"/>
      <c r="D132" s="121"/>
    </row>
    <row r="133" spans="3:4" s="119" customFormat="1">
      <c r="C133" s="120"/>
      <c r="D133" s="121"/>
    </row>
    <row r="134" spans="3:4" s="119" customFormat="1">
      <c r="C134" s="120"/>
      <c r="D134" s="121"/>
    </row>
    <row r="135" spans="3:4" s="119" customFormat="1">
      <c r="C135" s="120"/>
      <c r="D135" s="121"/>
    </row>
    <row r="136" spans="3:4" s="119" customFormat="1">
      <c r="C136" s="120"/>
      <c r="D136" s="121"/>
    </row>
    <row r="137" spans="3:4" s="119" customFormat="1">
      <c r="C137" s="120"/>
      <c r="D137" s="121"/>
    </row>
    <row r="207" spans="1:12" s="124" customFormat="1">
      <c r="A207" s="118"/>
      <c r="B207" s="118"/>
      <c r="C207" s="122"/>
      <c r="D207" s="123"/>
      <c r="J207" s="125"/>
      <c r="K207" s="125"/>
      <c r="L207" s="125"/>
    </row>
    <row r="209" spans="1:12">
      <c r="A209" s="124"/>
      <c r="B209" s="124"/>
      <c r="C209" s="126"/>
      <c r="D209" s="127"/>
    </row>
    <row r="210" spans="1:12" s="128" customFormat="1">
      <c r="A210" s="118"/>
      <c r="B210" s="118"/>
      <c r="C210" s="122"/>
      <c r="D210" s="123"/>
      <c r="J210" s="129"/>
      <c r="K210" s="129"/>
      <c r="L210" s="129"/>
    </row>
    <row r="212" spans="1:12">
      <c r="A212" s="128"/>
      <c r="B212" s="128"/>
      <c r="C212" s="130"/>
      <c r="D212" s="131"/>
    </row>
  </sheetData>
  <mergeCells count="58">
    <mergeCell ref="A4:G4"/>
    <mergeCell ref="A5:I5"/>
    <mergeCell ref="A6:I6"/>
    <mergeCell ref="A7:I7"/>
    <mergeCell ref="A9:I9"/>
    <mergeCell ref="A61:A62"/>
    <mergeCell ref="B61:B62"/>
    <mergeCell ref="B43:B44"/>
    <mergeCell ref="B45:B46"/>
    <mergeCell ref="B47:B48"/>
    <mergeCell ref="B49:B50"/>
    <mergeCell ref="A51:A54"/>
    <mergeCell ref="B51:B52"/>
    <mergeCell ref="B53:B54"/>
    <mergeCell ref="A33:A50"/>
    <mergeCell ref="B33:B34"/>
    <mergeCell ref="B35:B36"/>
    <mergeCell ref="B37:B38"/>
    <mergeCell ref="B39:B40"/>
    <mergeCell ref="B41:B42"/>
    <mergeCell ref="A59:B60"/>
    <mergeCell ref="A114:B114"/>
    <mergeCell ref="A63:A64"/>
    <mergeCell ref="B63:B64"/>
    <mergeCell ref="A65:A66"/>
    <mergeCell ref="B65:B66"/>
    <mergeCell ref="A112:D112"/>
    <mergeCell ref="A113:D113"/>
    <mergeCell ref="A10:B11"/>
    <mergeCell ref="C10:D11"/>
    <mergeCell ref="A20:B21"/>
    <mergeCell ref="C20:D21"/>
    <mergeCell ref="A31:B32"/>
    <mergeCell ref="A28:D28"/>
    <mergeCell ref="A30:I30"/>
    <mergeCell ref="A17:D17"/>
    <mergeCell ref="A19:I19"/>
    <mergeCell ref="A22:A23"/>
    <mergeCell ref="B22:B23"/>
    <mergeCell ref="E20:F20"/>
    <mergeCell ref="G20:H20"/>
    <mergeCell ref="E10:F10"/>
    <mergeCell ref="G10:H10"/>
    <mergeCell ref="C31:D32"/>
    <mergeCell ref="C59:D60"/>
    <mergeCell ref="E59:F59"/>
    <mergeCell ref="G59:H59"/>
    <mergeCell ref="A56:D56"/>
    <mergeCell ref="A57:I57"/>
    <mergeCell ref="A58:I58"/>
    <mergeCell ref="F22:F23"/>
    <mergeCell ref="H22:H23"/>
    <mergeCell ref="F33:F34"/>
    <mergeCell ref="H33:H34"/>
    <mergeCell ref="F47:F48"/>
    <mergeCell ref="H47:H48"/>
    <mergeCell ref="E31:F31"/>
    <mergeCell ref="G31:H31"/>
  </mergeCells>
  <dataValidations count="3">
    <dataValidation type="whole" operator="greaterThanOrEqual" allowBlank="1" showInputMessage="1" showErrorMessage="1" error="Preencher apenas com valores inteiros positivos." sqref="E112:I112 E12:I18 E56:I56 E22:E29 F24:F29 F22 G22:G29 I22:I29 H22 H24:H29">
      <formula1>0</formula1>
    </dataValidation>
    <dataValidation type="whole" operator="greaterThanOrEqual" allowBlank="1" showInputMessage="1" showErrorMessage="1" error="Preencher apenas com valores inteiros positivos. " sqref="UXT61:UXU66 UNX61:UNY66 UEB61:UEC66 TUF61:TUG66 TKJ61:TKK66 TAN61:TAO66 SQR61:SQS66 SGV61:SGW66 RWZ61:RXA66 RND61:RNE66 RDH61:RDI66 QTL61:QTM66 QJP61:QJQ66 PZT61:PZU66 PPX61:PPY66 PGB61:PGC66 OWF61:OWG66 OMJ61:OMK66 OCN61:OCO66 NSR61:NSS66 NIV61:NIW66 MYZ61:MZA66 MPD61:MPE66 MFH61:MFI66 LVL61:LVM66 LLP61:LLQ66 LBT61:LBU66 KRX61:KRY66 KIB61:KIC66 JYF61:JYG66 JOJ61:JOK66 JEN61:JEO66 IUR61:IUS66 IKV61:IKW66 IAZ61:IBA66 HRD61:HRE66 HHH61:HHI66 GXL61:GXM66 GNP61:GNQ66 GDT61:GDU66 FTX61:FTY66 FKB61:FKC66 FAF61:FAG66 EQJ61:EQK66 EGN61:EGO66 DWR61:DWS66 DMV61:DMW66 DCZ61:DDA66 CTD61:CTE66 CJH61:CJI66 BZL61:BZM66 BPP61:BPQ66 BFT61:BFU66 AVX61:AVY66 AMB61:AMC66 ACF61:ACG66 SJ61:SK66 IN61:IO66 WLD61:WLE66 WUZ61:WVA66 WBH61:WBI66 VHP61:VHQ66 VRL61:VRM66 E61:I111 VRL49:VRM55 VHP49:VHQ55 UXT49:UXU55 UNX49:UNY55 UEB49:UEC55 TUF49:TUG55 TKJ49:TKK55 TAN49:TAO55 SQR49:SQS55 SGV49:SGW55 RWZ49:RXA55 RND49:RNE55 RDH49:RDI55 QTL49:QTM55 QJP49:QJQ55 PZT49:PZU55 PPX49:PPY55 PGB49:PGC55 OWF49:OWG55 OMJ49:OMK55 OCN49:OCO55 NSR49:NSS55 NIV49:NIW55 MYZ49:MZA55 MPD49:MPE55 MFH49:MFI55 LVL49:LVM55 LLP49:LLQ55 LBT49:LBU55 KRX49:KRY55 KIB49:KIC55 JYF49:JYG55 JOJ49:JOK55 JEN49:JEO55 IUR49:IUS55 IKV49:IKW55 IAZ49:IBA55 HRD49:HRE55 HHH49:HHI55 GXL49:GXM55 GNP49:GNQ55 GDT49:GDU55 FTX49:FTY55 FKB49:FKC55 FAF49:FAG55 EQJ49:EQK55 EGN49:EGO55 DWR49:DWS55 DMV49:DMW55 DCZ49:DDA55 CTD49:CTE55 CJH49:CJI55 BZL49:BZM55 BPP49:BPQ55 BFT49:BFU55 AVX49:AVY55 AMB49:AMC55 ACF49:ACG55 SJ49:SK55 IN49:IO55 WLD49:WLE55 WUZ49:WVA55 WBH49:WBI55 WUZ33:WVA44 WLD33:WLE44 WBH33:WBI44 VRL33:VRM44 VHP33:VHQ44 UXT33:UXU44 UNX33:UNY44 UEB33:UEC44 TUF33:TUG44 TKJ33:TKK44 TAN33:TAO44 SQR33:SQS44 SGV33:SGW44 RWZ33:RXA44 RND33:RNE44 RDH33:RDI44 QTL33:QTM44 QJP33:QJQ44 PZT33:PZU44 PPX33:PPY44 PGB33:PGC44 OWF33:OWG44 OMJ33:OMK44 OCN33:OCO44 NSR33:NSS44 NIV33:NIW44 MYZ33:MZA44 MPD33:MPE44 MFH33:MFI44 LVL33:LVM44 LLP33:LLQ44 LBT33:LBU44 KRX33:KRY44 KIB33:KIC44 JYF33:JYG44 JOJ33:JOK44 JEN33:JEO44 IUR33:IUS44 IKV33:IKW44 IAZ33:IBA44 HRD33:HRE44 HHH33:HHI44 GXL33:GXM44 GNP33:GNQ44 GDT33:GDU44 FTX33:FTY44 FKB33:FKC44 FAF33:FAG44 EQJ33:EQK44 EGN33:EGO44 DWR33:DWS44 DMV33:DMW44 DCZ33:DDA44 CTD33:CTE44 CJH33:CJI44 BZL33:BZM44 BPP33:BPQ44 BFT33:BFU44 AVX33:AVY44 AMB33:AMC44 ACF33:ACG44 SJ33:SK44 IN33:IO44 E33:E55 F49:F55 F33 G33:G55 I33:I55 H33 F35:F47 H35:H47 H49:H55">
      <formula1>0</formula1>
    </dataValidation>
    <dataValidation type="whole" operator="greaterThanOrEqual" allowBlank="1" showInputMessage="1" showErrorMessage="1" sqref="E113:I113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5" orientation="landscape" verticalDpi="300" r:id="rId1"/>
  <headerFooter alignWithMargins="0">
    <oddFooter>&amp;C&amp;F &amp;A&amp;R&amp;D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</vt:lpstr>
      <vt:lpstr>'3A REGIÃO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Torres</dc:creator>
  <cp:lastModifiedBy>Usuário do Windows</cp:lastModifiedBy>
  <cp:lastPrinted>2015-05-18T15:14:51Z</cp:lastPrinted>
  <dcterms:created xsi:type="dcterms:W3CDTF">2014-08-13T20:03:29Z</dcterms:created>
  <dcterms:modified xsi:type="dcterms:W3CDTF">2015-05-18T15:14:57Z</dcterms:modified>
</cp:coreProperties>
</file>