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GND'!$A$1:$I$76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51" i="1" l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65" i="1"/>
  <c r="I64" i="1"/>
  <c r="I72" i="1"/>
  <c r="I73" i="1"/>
  <c r="G74" i="1"/>
  <c r="G76" i="1" s="1"/>
  <c r="E74" i="1"/>
  <c r="E76" i="1" s="1"/>
  <c r="I62" i="1"/>
  <c r="I63" i="1"/>
  <c r="G28" i="1"/>
  <c r="G17" i="1"/>
  <c r="E17" i="1"/>
  <c r="G57" i="1"/>
  <c r="I71" i="1"/>
  <c r="I70" i="1"/>
  <c r="I69" i="1"/>
  <c r="I68" i="1"/>
  <c r="I67" i="1"/>
  <c r="I66" i="1"/>
  <c r="I33" i="1"/>
  <c r="I27" i="1"/>
  <c r="I26" i="1"/>
  <c r="I25" i="1"/>
  <c r="I24" i="1"/>
  <c r="I23" i="1"/>
  <c r="I22" i="1"/>
  <c r="I16" i="1"/>
  <c r="I15" i="1"/>
  <c r="I14" i="1"/>
  <c r="I13" i="1"/>
  <c r="I12" i="1"/>
  <c r="I74" i="1" l="1"/>
  <c r="I76" i="1" s="1"/>
  <c r="I17" i="1"/>
  <c r="I28" i="1"/>
  <c r="I57" i="1"/>
  <c r="E57" i="1"/>
  <c r="E28" i="1"/>
</calcChain>
</file>

<file path=xl/sharedStrings.xml><?xml version="1.0" encoding="utf-8"?>
<sst xmlns="http://schemas.openxmlformats.org/spreadsheetml/2006/main" count="195" uniqueCount="80">
  <si>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</si>
  <si>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</si>
  <si>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</si>
  <si>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</si>
  <si>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</si>
  <si>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</si>
  <si>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</si>
  <si>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</si>
  <si>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</si>
  <si>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</si>
  <si>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</si>
  <si>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</si>
  <si>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</si>
  <si>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</si>
  <si>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</si>
  <si>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</si>
  <si>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</si>
  <si>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</si>
  <si>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</si>
  <si>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</si>
  <si>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</si>
  <si>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</si>
  <si>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</si>
  <si>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</si>
  <si>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</si>
  <si>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</si>
  <si>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</si>
  <si>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</si>
  <si>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</si>
  <si>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</si>
  <si>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</si>
  <si>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</si>
  <si>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</si>
  <si>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</si>
  <si>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</si>
  <si>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</si>
  <si>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</si>
  <si>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</si>
  <si>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</si>
  <si>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</si>
  <si>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</si>
  <si>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</si>
  <si>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</si>
  <si>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</si>
  <si>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</si>
  <si>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</si>
  <si>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</si>
  <si>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</si>
  <si>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</si>
  <si>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</si>
  <si>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</si>
  <si>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</si>
  <si>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</si>
  <si>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</si>
  <si>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</si>
  <si>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</si>
  <si>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</si>
  <si>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</si>
  <si>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</si>
  <si>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</si>
  <si>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</si>
  <si>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</si>
  <si>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</si>
  <si>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</si>
  <si>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</si>
  <si>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</si>
  <si>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</si>
  <si>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</si>
  <si>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</si>
  <si>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</si>
  <si>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</si>
  <si>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</si>
  <si>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AJUDA DE CUSTO PARA MORADIA OU AUXÍLIO MORADIA A AGENTES PÚBLICOS</t>
  </si>
  <si>
    <t>PROPOSTA ORÇAMENTÁRIA DAS UNIDADES DA JUSTIÇA FEDERAL PARA 2017</t>
  </si>
  <si>
    <t>AQUISIÇÃO DE IMÓVEIS PARA O FUNCIONAMENTO DO TRF3 DA 3ª REGIÃO EM SÃO PAULO - SP - UNIDADE  "G"</t>
  </si>
  <si>
    <t>REFORMA DO EDIFÍCIO-SEDE DO TRIBUNAL REGIONAL FEDERAL DA 3ª REGIÃO EM SÃO PAULO - SP (2a Etapa)</t>
  </si>
  <si>
    <t>ND1E</t>
  </si>
  <si>
    <t>15HG</t>
  </si>
  <si>
    <t>ND03</t>
  </si>
  <si>
    <t>REFORMA DO FORUM FEDERAL DE SANTOS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</si>
</sst>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94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Proje&#231;&#245;es%20Pessoal\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5"/>
  <sheetViews>
    <sheetView showGridLines="0" tabSelected="1" zoomScale="75" zoomScaleNormal="75" zoomScaleSheetLayoutView="80" workbookViewId="0">
      <selection activeCell="C10" sqref="C10:D11"/>
    </sheetView>
  </sheetViews>
  <sheetFormatPr defaultColWidth="9.140625" defaultRowHeight="18"/>
  <cols>
    <col min="1" max="1" width="10.140625" style="98" customWidth="1"/>
    <col min="2" max="2" width="57.42578125" style="98" customWidth="1"/>
    <col min="3" max="3" width="12.7109375" style="102" customWidth="1"/>
    <col min="4" max="4" width="55.5703125" style="103" bestFit="1" customWidth="1"/>
    <col min="5" max="5" width="22" style="98" customWidth="1"/>
    <col min="6" max="6" width="17.140625" style="98" customWidth="1"/>
    <col min="7" max="7" width="22.140625" style="98" customWidth="1"/>
    <col min="8" max="8" width="18.5703125" style="98" customWidth="1"/>
    <col min="9" max="9" width="20.7109375" style="98" customWidth="1"/>
    <col min="10" max="10" width="14" style="99" bestFit="1" customWidth="1"/>
    <col min="11" max="12" width="13.28515625" style="99" customWidth="1"/>
    <col min="13" max="234" width="13.28515625" style="98" customWidth="1"/>
    <col min="235" max="235" width="10.140625" style="98" customWidth="1"/>
    <col min="236" max="236" width="53.5703125" style="98" customWidth="1"/>
    <col min="237" max="237" width="12.7109375" style="98" customWidth="1"/>
    <col min="238" max="16384" width="9.140625" style="98"/>
  </cols>
  <sheetData>
    <row r="1" spans="1:15" s="6" customFormat="1">
      <c r="A1" s="1" t="s">
        <v>66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65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40"/>
      <c r="B4" s="140"/>
      <c r="C4" s="140"/>
      <c r="D4" s="140"/>
      <c r="E4" s="140"/>
      <c r="F4" s="140"/>
      <c r="G4" s="140"/>
      <c r="H4" s="112"/>
      <c r="J4" s="7"/>
      <c r="K4" s="7"/>
      <c r="L4" s="7"/>
    </row>
    <row r="5" spans="1:15" s="12" customFormat="1" ht="21.75" customHeight="1">
      <c r="A5" s="140" t="s">
        <v>73</v>
      </c>
      <c r="B5" s="140"/>
      <c r="C5" s="140"/>
      <c r="D5" s="140"/>
      <c r="E5" s="140"/>
      <c r="F5" s="140"/>
      <c r="G5" s="140"/>
      <c r="H5" s="140"/>
      <c r="I5" s="140"/>
      <c r="J5" s="11"/>
      <c r="K5" s="11"/>
      <c r="L5" s="11"/>
    </row>
    <row r="6" spans="1:15" s="6" customFormat="1" ht="21" customHeight="1">
      <c r="A6" s="141" t="s">
        <v>0</v>
      </c>
      <c r="B6" s="141"/>
      <c r="C6" s="141"/>
      <c r="D6" s="141"/>
      <c r="E6" s="141"/>
      <c r="F6" s="141"/>
      <c r="G6" s="141"/>
      <c r="H6" s="141"/>
      <c r="I6" s="141"/>
      <c r="J6" s="7"/>
      <c r="K6" s="7"/>
      <c r="L6" s="7"/>
    </row>
    <row r="7" spans="1:15" s="14" customFormat="1" ht="22.5" customHeight="1">
      <c r="A7" s="142"/>
      <c r="B7" s="142"/>
      <c r="C7" s="142"/>
      <c r="D7" s="142"/>
      <c r="E7" s="142"/>
      <c r="F7" s="142"/>
      <c r="G7" s="142"/>
      <c r="H7" s="142"/>
      <c r="I7" s="142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43" t="s">
        <v>1</v>
      </c>
      <c r="B9" s="144"/>
      <c r="C9" s="144"/>
      <c r="D9" s="144"/>
      <c r="E9" s="144"/>
      <c r="F9" s="144"/>
      <c r="G9" s="144"/>
      <c r="H9" s="144"/>
      <c r="I9" s="145"/>
      <c r="J9" s="20"/>
      <c r="K9" s="20"/>
      <c r="L9" s="20"/>
    </row>
    <row r="10" spans="1:15" s="23" customFormat="1" ht="23.25" customHeight="1">
      <c r="A10" s="178" t="s">
        <v>59</v>
      </c>
      <c r="B10" s="179"/>
      <c r="C10" s="134" t="s">
        <v>60</v>
      </c>
      <c r="D10" s="135"/>
      <c r="E10" s="132" t="s">
        <v>61</v>
      </c>
      <c r="F10" s="133"/>
      <c r="G10" s="132" t="s">
        <v>62</v>
      </c>
      <c r="H10" s="133"/>
      <c r="I10" s="21" t="s">
        <v>2</v>
      </c>
      <c r="J10" s="22"/>
      <c r="K10" s="22"/>
      <c r="L10" s="22"/>
    </row>
    <row r="11" spans="1:15" s="23" customFormat="1" ht="23.25" customHeight="1">
      <c r="A11" s="180"/>
      <c r="B11" s="181"/>
      <c r="C11" s="136"/>
      <c r="D11" s="137"/>
      <c r="E11" s="21" t="s">
        <v>68</v>
      </c>
      <c r="F11" s="21" t="s">
        <v>67</v>
      </c>
      <c r="G11" s="21" t="s">
        <v>63</v>
      </c>
      <c r="H11" s="21" t="s">
        <v>64</v>
      </c>
      <c r="I11" s="21" t="s">
        <v>63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338000000</v>
      </c>
      <c r="F12" s="28">
        <v>1850</v>
      </c>
      <c r="G12" s="28">
        <v>913400000</v>
      </c>
      <c r="H12" s="28">
        <v>5174</v>
      </c>
      <c r="I12" s="28">
        <f>E12+G12</f>
        <v>1251400000</v>
      </c>
      <c r="J12" s="29"/>
      <c r="K12" s="29"/>
      <c r="L12" s="29"/>
    </row>
    <row r="13" spans="1:15" s="37" customFormat="1" ht="36" customHeight="1">
      <c r="A13" s="113" t="s">
        <v>7</v>
      </c>
      <c r="B13" s="32" t="s">
        <v>8</v>
      </c>
      <c r="C13" s="33" t="s">
        <v>5</v>
      </c>
      <c r="D13" s="34" t="s">
        <v>6</v>
      </c>
      <c r="E13" s="54">
        <v>59100000</v>
      </c>
      <c r="F13" s="54"/>
      <c r="G13" s="54">
        <v>165200000</v>
      </c>
      <c r="H13" s="54"/>
      <c r="I13" s="54">
        <f t="shared" ref="I13:I16" si="0">E13+G13</f>
        <v>224300000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82800000</v>
      </c>
      <c r="F16" s="28">
        <v>454</v>
      </c>
      <c r="G16" s="28">
        <v>162200000</v>
      </c>
      <c r="H16" s="28">
        <v>863</v>
      </c>
      <c r="I16" s="28">
        <f t="shared" si="0"/>
        <v>245000000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72" t="s">
        <v>15</v>
      </c>
      <c r="B17" s="173"/>
      <c r="C17" s="173"/>
      <c r="D17" s="174"/>
      <c r="E17" s="45">
        <f>SUM(E12:E16)</f>
        <v>479900000</v>
      </c>
      <c r="F17" s="114"/>
      <c r="G17" s="45">
        <f t="shared" ref="G17:I17" si="1">SUM(G12:G16)</f>
        <v>1240800000</v>
      </c>
      <c r="H17" s="114"/>
      <c r="I17" s="45">
        <f t="shared" si="1"/>
        <v>1720700000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82" t="s">
        <v>16</v>
      </c>
      <c r="B19" s="183"/>
      <c r="C19" s="183"/>
      <c r="D19" s="183"/>
      <c r="E19" s="183"/>
      <c r="F19" s="183"/>
      <c r="G19" s="183"/>
      <c r="H19" s="183"/>
      <c r="I19" s="184"/>
      <c r="J19" s="20"/>
      <c r="K19" s="20"/>
      <c r="L19" s="20"/>
    </row>
    <row r="20" spans="1:15" s="23" customFormat="1" ht="23.25" customHeight="1">
      <c r="A20" s="178" t="s">
        <v>59</v>
      </c>
      <c r="B20" s="179"/>
      <c r="C20" s="134" t="s">
        <v>60</v>
      </c>
      <c r="D20" s="135"/>
      <c r="E20" s="132" t="s">
        <v>61</v>
      </c>
      <c r="F20" s="133"/>
      <c r="G20" s="132" t="s">
        <v>62</v>
      </c>
      <c r="H20" s="133"/>
      <c r="I20" s="21" t="s">
        <v>2</v>
      </c>
      <c r="J20" s="22"/>
      <c r="K20" s="22"/>
      <c r="L20" s="22"/>
    </row>
    <row r="21" spans="1:15" s="23" customFormat="1" ht="23.25" customHeight="1">
      <c r="A21" s="180"/>
      <c r="B21" s="181"/>
      <c r="C21" s="136"/>
      <c r="D21" s="137"/>
      <c r="E21" s="21" t="s">
        <v>63</v>
      </c>
      <c r="F21" s="21" t="s">
        <v>64</v>
      </c>
      <c r="G21" s="21" t="s">
        <v>63</v>
      </c>
      <c r="H21" s="21" t="s">
        <v>64</v>
      </c>
      <c r="I21" s="21" t="s">
        <v>63</v>
      </c>
      <c r="J21" s="22"/>
      <c r="K21" s="22"/>
      <c r="L21" s="22"/>
    </row>
    <row r="22" spans="1:15" s="30" customFormat="1" ht="15" customHeight="1">
      <c r="A22" s="185">
        <v>2004</v>
      </c>
      <c r="B22" s="187" t="s">
        <v>17</v>
      </c>
      <c r="C22" s="52" t="s">
        <v>18</v>
      </c>
      <c r="D22" s="53" t="s">
        <v>19</v>
      </c>
      <c r="E22" s="54">
        <v>11979420</v>
      </c>
      <c r="F22" s="138">
        <v>4649</v>
      </c>
      <c r="G22" s="54">
        <v>32510580</v>
      </c>
      <c r="H22" s="138">
        <v>12601</v>
      </c>
      <c r="I22" s="54">
        <f>E22+G22</f>
        <v>44490000</v>
      </c>
      <c r="J22" s="29"/>
      <c r="K22" s="29"/>
      <c r="L22" s="29"/>
    </row>
    <row r="23" spans="1:15" s="37" customFormat="1" ht="15" customHeight="1">
      <c r="A23" s="186"/>
      <c r="B23" s="188"/>
      <c r="C23" s="52" t="s">
        <v>20</v>
      </c>
      <c r="D23" s="53" t="s">
        <v>21</v>
      </c>
      <c r="E23" s="54">
        <v>15000</v>
      </c>
      <c r="F23" s="139"/>
      <c r="G23" s="54"/>
      <c r="H23" s="139"/>
      <c r="I23" s="54">
        <f t="shared" ref="I23:I27" si="2">E23+G23</f>
        <v>15000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2063448</v>
      </c>
      <c r="F24" s="121">
        <v>246</v>
      </c>
      <c r="G24" s="28">
        <v>7565976</v>
      </c>
      <c r="H24" s="121">
        <v>902</v>
      </c>
      <c r="I24" s="28">
        <f t="shared" si="2"/>
        <v>9629424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1485000</v>
      </c>
      <c r="F25" s="122">
        <v>540</v>
      </c>
      <c r="G25" s="54">
        <v>2972750</v>
      </c>
      <c r="H25" s="122">
        <v>1081</v>
      </c>
      <c r="I25" s="54">
        <f t="shared" si="2"/>
        <v>4457750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19423248</v>
      </c>
      <c r="F26" s="121">
        <v>1831</v>
      </c>
      <c r="G26" s="28">
        <v>52392912</v>
      </c>
      <c r="H26" s="121">
        <v>4939</v>
      </c>
      <c r="I26" s="28">
        <f t="shared" si="2"/>
        <v>71816160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218284</v>
      </c>
      <c r="F27" s="122"/>
      <c r="G27" s="54">
        <v>448547</v>
      </c>
      <c r="H27" s="122"/>
      <c r="I27" s="54">
        <f t="shared" si="2"/>
        <v>666831</v>
      </c>
      <c r="J27" s="29"/>
      <c r="K27" s="29"/>
      <c r="L27" s="29"/>
    </row>
    <row r="28" spans="1:15" s="30" customFormat="1" ht="21" customHeight="1">
      <c r="A28" s="172" t="s">
        <v>27</v>
      </c>
      <c r="B28" s="173"/>
      <c r="C28" s="173"/>
      <c r="D28" s="174"/>
      <c r="E28" s="45">
        <f>SUM(E22:E27)</f>
        <v>35184400</v>
      </c>
      <c r="F28" s="114"/>
      <c r="G28" s="45">
        <f>SUM(G22:G27)</f>
        <v>95890765</v>
      </c>
      <c r="H28" s="114"/>
      <c r="I28" s="45">
        <f t="shared" ref="I28" si="3">SUM(I22:I27)</f>
        <v>131075165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82" t="s">
        <v>28</v>
      </c>
      <c r="B30" s="183"/>
      <c r="C30" s="183"/>
      <c r="D30" s="183"/>
      <c r="E30" s="183"/>
      <c r="F30" s="183"/>
      <c r="G30" s="183"/>
      <c r="H30" s="183"/>
      <c r="I30" s="184"/>
      <c r="J30" s="20"/>
      <c r="K30" s="20"/>
      <c r="L30" s="20"/>
    </row>
    <row r="31" spans="1:15" s="23" customFormat="1" ht="23.25" customHeight="1">
      <c r="A31" s="178" t="s">
        <v>59</v>
      </c>
      <c r="B31" s="179"/>
      <c r="C31" s="134" t="s">
        <v>60</v>
      </c>
      <c r="D31" s="135"/>
      <c r="E31" s="132" t="s">
        <v>61</v>
      </c>
      <c r="F31" s="133"/>
      <c r="G31" s="132" t="s">
        <v>62</v>
      </c>
      <c r="H31" s="133"/>
      <c r="I31" s="21" t="s">
        <v>2</v>
      </c>
      <c r="J31" s="22"/>
      <c r="K31" s="22"/>
      <c r="L31" s="22"/>
    </row>
    <row r="32" spans="1:15" s="23" customFormat="1" ht="23.25" customHeight="1">
      <c r="A32" s="180"/>
      <c r="B32" s="181"/>
      <c r="C32" s="136"/>
      <c r="D32" s="137"/>
      <c r="E32" s="21" t="s">
        <v>63</v>
      </c>
      <c r="F32" s="21" t="s">
        <v>64</v>
      </c>
      <c r="G32" s="21" t="s">
        <v>63</v>
      </c>
      <c r="H32" s="21" t="s">
        <v>64</v>
      </c>
      <c r="I32" s="21" t="s">
        <v>63</v>
      </c>
      <c r="J32" s="22"/>
      <c r="K32" s="22"/>
      <c r="L32" s="22"/>
    </row>
    <row r="33" spans="1:9" s="29" customFormat="1" ht="15">
      <c r="A33" s="150">
        <v>4257</v>
      </c>
      <c r="B33" s="153" t="s">
        <v>29</v>
      </c>
      <c r="C33" s="67" t="s">
        <v>18</v>
      </c>
      <c r="D33" s="120" t="s">
        <v>19</v>
      </c>
      <c r="E33" s="68">
        <v>55841950</v>
      </c>
      <c r="F33" s="162">
        <v>286346</v>
      </c>
      <c r="G33" s="68">
        <v>181045886</v>
      </c>
      <c r="H33" s="160">
        <v>690769</v>
      </c>
      <c r="I33" s="68">
        <f>E33+G33</f>
        <v>236887836</v>
      </c>
    </row>
    <row r="34" spans="1:9" s="29" customFormat="1" ht="15" customHeight="1">
      <c r="A34" s="151"/>
      <c r="B34" s="153"/>
      <c r="C34" s="67" t="s">
        <v>20</v>
      </c>
      <c r="D34" s="69" t="s">
        <v>21</v>
      </c>
      <c r="E34" s="68">
        <v>2728857</v>
      </c>
      <c r="F34" s="163"/>
      <c r="G34" s="68">
        <v>5401420</v>
      </c>
      <c r="H34" s="161"/>
      <c r="I34" s="68">
        <f t="shared" ref="I34:I56" si="4">E34+G34</f>
        <v>8130277</v>
      </c>
    </row>
    <row r="35" spans="1:9" s="29" customFormat="1" ht="19.5" customHeight="1">
      <c r="A35" s="151"/>
      <c r="B35" s="154" t="s">
        <v>30</v>
      </c>
      <c r="C35" s="70" t="s">
        <v>18</v>
      </c>
      <c r="D35" s="71" t="s">
        <v>19</v>
      </c>
      <c r="E35" s="54">
        <v>1235374</v>
      </c>
      <c r="F35" s="122">
        <v>800</v>
      </c>
      <c r="G35" s="54">
        <v>1624425</v>
      </c>
      <c r="H35" s="54">
        <v>3100</v>
      </c>
      <c r="I35" s="54">
        <f t="shared" si="4"/>
        <v>2859799</v>
      </c>
    </row>
    <row r="36" spans="1:9" s="29" customFormat="1" ht="15" hidden="1" customHeight="1">
      <c r="A36" s="151"/>
      <c r="B36" s="154"/>
      <c r="C36" s="70" t="s">
        <v>20</v>
      </c>
      <c r="D36" s="71" t="s">
        <v>21</v>
      </c>
      <c r="E36" s="54"/>
      <c r="F36" s="122"/>
      <c r="G36" s="54"/>
      <c r="H36" s="54"/>
      <c r="I36" s="54">
        <f t="shared" si="4"/>
        <v>0</v>
      </c>
    </row>
    <row r="37" spans="1:9" s="29" customFormat="1" ht="15" hidden="1">
      <c r="A37" s="151"/>
      <c r="B37" s="155" t="s">
        <v>31</v>
      </c>
      <c r="C37" s="67" t="s">
        <v>18</v>
      </c>
      <c r="D37" s="69" t="s">
        <v>19</v>
      </c>
      <c r="E37" s="68"/>
      <c r="F37" s="130"/>
      <c r="G37" s="68"/>
      <c r="H37" s="68"/>
      <c r="I37" s="68">
        <f t="shared" si="4"/>
        <v>0</v>
      </c>
    </row>
    <row r="38" spans="1:9" s="29" customFormat="1" ht="32.25" customHeight="1">
      <c r="A38" s="151"/>
      <c r="B38" s="156"/>
      <c r="C38" s="67" t="s">
        <v>20</v>
      </c>
      <c r="D38" s="69" t="s">
        <v>21</v>
      </c>
      <c r="E38" s="68"/>
      <c r="F38" s="130"/>
      <c r="G38" s="68">
        <v>2567086</v>
      </c>
      <c r="H38" s="68">
        <v>9</v>
      </c>
      <c r="I38" s="68">
        <f t="shared" si="4"/>
        <v>2567086</v>
      </c>
    </row>
    <row r="39" spans="1:9" s="36" customFormat="1" ht="15" hidden="1">
      <c r="A39" s="151"/>
      <c r="B39" s="155" t="s">
        <v>32</v>
      </c>
      <c r="C39" s="67" t="s">
        <v>18</v>
      </c>
      <c r="D39" s="69" t="s">
        <v>19</v>
      </c>
      <c r="E39" s="68"/>
      <c r="F39" s="130"/>
      <c r="G39" s="68"/>
      <c r="H39" s="68"/>
      <c r="I39" s="68">
        <f t="shared" si="4"/>
        <v>0</v>
      </c>
    </row>
    <row r="40" spans="1:9" s="36" customFormat="1" ht="15" hidden="1" customHeight="1">
      <c r="A40" s="151"/>
      <c r="B40" s="153"/>
      <c r="C40" s="67" t="s">
        <v>20</v>
      </c>
      <c r="D40" s="69" t="s">
        <v>21</v>
      </c>
      <c r="E40" s="68"/>
      <c r="F40" s="130"/>
      <c r="G40" s="68"/>
      <c r="H40" s="68"/>
      <c r="I40" s="68">
        <f t="shared" si="4"/>
        <v>0</v>
      </c>
    </row>
    <row r="41" spans="1:9" s="29" customFormat="1" ht="15" hidden="1" customHeight="1">
      <c r="A41" s="151"/>
      <c r="B41" s="155" t="s">
        <v>33</v>
      </c>
      <c r="C41" s="67" t="s">
        <v>18</v>
      </c>
      <c r="D41" s="69" t="s">
        <v>19</v>
      </c>
      <c r="E41" s="68"/>
      <c r="F41" s="130"/>
      <c r="G41" s="68"/>
      <c r="H41" s="68"/>
      <c r="I41" s="68">
        <f t="shared" si="4"/>
        <v>0</v>
      </c>
    </row>
    <row r="42" spans="1:9" s="29" customFormat="1" ht="15.75" hidden="1" customHeight="1">
      <c r="A42" s="151"/>
      <c r="B42" s="156"/>
      <c r="C42" s="67" t="s">
        <v>20</v>
      </c>
      <c r="D42" s="69" t="s">
        <v>21</v>
      </c>
      <c r="E42" s="68"/>
      <c r="F42" s="130"/>
      <c r="G42" s="68"/>
      <c r="H42" s="68"/>
      <c r="I42" s="68">
        <f t="shared" si="4"/>
        <v>0</v>
      </c>
    </row>
    <row r="43" spans="1:9" s="29" customFormat="1" ht="15" hidden="1" customHeight="1">
      <c r="A43" s="151"/>
      <c r="B43" s="164" t="s">
        <v>34</v>
      </c>
      <c r="C43" s="67" t="s">
        <v>18</v>
      </c>
      <c r="D43" s="69" t="s">
        <v>19</v>
      </c>
      <c r="E43" s="68"/>
      <c r="F43" s="130"/>
      <c r="G43" s="68"/>
      <c r="H43" s="68"/>
      <c r="I43" s="68">
        <f t="shared" si="4"/>
        <v>0</v>
      </c>
    </row>
    <row r="44" spans="1:9" s="29" customFormat="1" ht="15" hidden="1" customHeight="1">
      <c r="A44" s="151"/>
      <c r="B44" s="164"/>
      <c r="C44" s="67" t="s">
        <v>20</v>
      </c>
      <c r="D44" s="69" t="s">
        <v>21</v>
      </c>
      <c r="E44" s="68"/>
      <c r="F44" s="130"/>
      <c r="G44" s="68"/>
      <c r="H44" s="68"/>
      <c r="I44" s="68">
        <f t="shared" si="4"/>
        <v>0</v>
      </c>
    </row>
    <row r="45" spans="1:9" s="29" customFormat="1" ht="15" customHeight="1">
      <c r="A45" s="151"/>
      <c r="B45" s="146" t="s">
        <v>35</v>
      </c>
      <c r="C45" s="70" t="s">
        <v>18</v>
      </c>
      <c r="D45" s="71" t="s">
        <v>19</v>
      </c>
      <c r="E45" s="54">
        <v>175000</v>
      </c>
      <c r="F45" s="138">
        <v>99</v>
      </c>
      <c r="G45" s="54">
        <v>435000</v>
      </c>
      <c r="H45" s="165">
        <v>104</v>
      </c>
      <c r="I45" s="54">
        <f t="shared" si="4"/>
        <v>610000</v>
      </c>
    </row>
    <row r="46" spans="1:9" s="29" customFormat="1" ht="15">
      <c r="A46" s="151"/>
      <c r="B46" s="147"/>
      <c r="C46" s="70" t="s">
        <v>20</v>
      </c>
      <c r="D46" s="71" t="s">
        <v>21</v>
      </c>
      <c r="E46" s="54">
        <v>4951378</v>
      </c>
      <c r="F46" s="139"/>
      <c r="G46" s="54">
        <v>5647247</v>
      </c>
      <c r="H46" s="166"/>
      <c r="I46" s="54">
        <f t="shared" si="4"/>
        <v>10598625</v>
      </c>
    </row>
    <row r="47" spans="1:9" s="29" customFormat="1" ht="32.25" customHeight="1">
      <c r="A47" s="151"/>
      <c r="B47" s="164" t="s">
        <v>37</v>
      </c>
      <c r="C47" s="67" t="s">
        <v>18</v>
      </c>
      <c r="D47" s="69" t="s">
        <v>19</v>
      </c>
      <c r="E47" s="68">
        <v>680271</v>
      </c>
      <c r="F47" s="130">
        <v>341</v>
      </c>
      <c r="G47" s="68"/>
      <c r="H47" s="68"/>
      <c r="I47" s="68">
        <f t="shared" si="4"/>
        <v>680271</v>
      </c>
    </row>
    <row r="48" spans="1:9" s="29" customFormat="1" ht="15" hidden="1" customHeight="1">
      <c r="A48" s="151"/>
      <c r="B48" s="164"/>
      <c r="C48" s="67" t="s">
        <v>20</v>
      </c>
      <c r="D48" s="69" t="s">
        <v>21</v>
      </c>
      <c r="E48" s="68"/>
      <c r="F48" s="130"/>
      <c r="G48" s="68"/>
      <c r="H48" s="68"/>
      <c r="I48" s="68">
        <f t="shared" si="4"/>
        <v>0</v>
      </c>
    </row>
    <row r="49" spans="1:238" s="116" customFormat="1" ht="15" customHeight="1">
      <c r="A49" s="151"/>
      <c r="B49" s="148" t="s">
        <v>36</v>
      </c>
      <c r="C49" s="70" t="s">
        <v>18</v>
      </c>
      <c r="D49" s="72" t="s">
        <v>19</v>
      </c>
      <c r="E49" s="73">
        <v>4379699</v>
      </c>
      <c r="F49" s="169">
        <v>99</v>
      </c>
      <c r="G49" s="73">
        <v>9095000</v>
      </c>
      <c r="H49" s="167">
        <v>104</v>
      </c>
      <c r="I49" s="54">
        <f t="shared" si="4"/>
        <v>13474699</v>
      </c>
    </row>
    <row r="50" spans="1:238" s="116" customFormat="1" ht="15">
      <c r="A50" s="152"/>
      <c r="B50" s="149"/>
      <c r="C50" s="70" t="s">
        <v>20</v>
      </c>
      <c r="D50" s="72" t="s">
        <v>21</v>
      </c>
      <c r="E50" s="73">
        <v>1538000</v>
      </c>
      <c r="F50" s="170"/>
      <c r="G50" s="73">
        <v>288000</v>
      </c>
      <c r="H50" s="168"/>
      <c r="I50" s="54">
        <f t="shared" si="4"/>
        <v>1826000</v>
      </c>
    </row>
    <row r="51" spans="1:238" s="116" customFormat="1" ht="28.5">
      <c r="A51" s="123" t="s">
        <v>71</v>
      </c>
      <c r="B51" s="124" t="s">
        <v>72</v>
      </c>
      <c r="C51" s="70" t="s">
        <v>18</v>
      </c>
      <c r="D51" s="72" t="s">
        <v>19</v>
      </c>
      <c r="E51" s="73">
        <v>2353428</v>
      </c>
      <c r="F51" s="131">
        <v>47</v>
      </c>
      <c r="G51" s="73">
        <v>19239443</v>
      </c>
      <c r="H51" s="125">
        <v>395</v>
      </c>
      <c r="I51" s="54">
        <f t="shared" si="4"/>
        <v>21592871</v>
      </c>
    </row>
    <row r="52" spans="1:238" s="29" customFormat="1" ht="15" customHeight="1">
      <c r="A52" s="157">
        <v>2549</v>
      </c>
      <c r="B52" s="155" t="s">
        <v>38</v>
      </c>
      <c r="C52" s="67" t="s">
        <v>18</v>
      </c>
      <c r="D52" s="69" t="s">
        <v>19</v>
      </c>
      <c r="E52" s="68">
        <v>12300</v>
      </c>
      <c r="F52" s="162">
        <v>1</v>
      </c>
      <c r="G52" s="68">
        <v>30000</v>
      </c>
      <c r="H52" s="160">
        <v>72</v>
      </c>
      <c r="I52" s="68">
        <f t="shared" si="4"/>
        <v>42300</v>
      </c>
    </row>
    <row r="53" spans="1:238" s="29" customFormat="1" ht="15" customHeight="1">
      <c r="A53" s="158"/>
      <c r="B53" s="156"/>
      <c r="C53" s="67" t="s">
        <v>20</v>
      </c>
      <c r="D53" s="69" t="s">
        <v>21</v>
      </c>
      <c r="E53" s="68"/>
      <c r="F53" s="163"/>
      <c r="G53" s="68">
        <v>60000</v>
      </c>
      <c r="H53" s="161"/>
      <c r="I53" s="68">
        <f t="shared" si="4"/>
        <v>60000</v>
      </c>
    </row>
    <row r="54" spans="1:238" s="29" customFormat="1" ht="15" customHeight="1">
      <c r="A54" s="158"/>
      <c r="B54" s="146" t="s">
        <v>39</v>
      </c>
      <c r="C54" s="70" t="s">
        <v>18</v>
      </c>
      <c r="D54" s="71" t="s">
        <v>19</v>
      </c>
      <c r="E54" s="54">
        <v>429297</v>
      </c>
      <c r="F54" s="122">
        <v>1296</v>
      </c>
      <c r="G54" s="54"/>
      <c r="H54" s="54"/>
      <c r="I54" s="54">
        <f t="shared" si="4"/>
        <v>429297</v>
      </c>
    </row>
    <row r="55" spans="1:238" s="29" customFormat="1" ht="15" hidden="1" customHeight="1">
      <c r="A55" s="159"/>
      <c r="B55" s="147"/>
      <c r="C55" s="70" t="s">
        <v>20</v>
      </c>
      <c r="D55" s="71" t="s">
        <v>21</v>
      </c>
      <c r="E55" s="54"/>
      <c r="F55" s="122"/>
      <c r="G55" s="54"/>
      <c r="H55" s="54"/>
      <c r="I55" s="54">
        <f t="shared" si="4"/>
        <v>0</v>
      </c>
    </row>
    <row r="56" spans="1:238" s="29" customFormat="1" ht="15" customHeight="1">
      <c r="A56" s="74">
        <v>4224</v>
      </c>
      <c r="B56" s="75" t="s">
        <v>40</v>
      </c>
      <c r="C56" s="67" t="s">
        <v>18</v>
      </c>
      <c r="D56" s="69" t="s">
        <v>19</v>
      </c>
      <c r="E56" s="68">
        <v>15000</v>
      </c>
      <c r="F56" s="130">
        <v>55</v>
      </c>
      <c r="G56" s="68">
        <v>31243987</v>
      </c>
      <c r="H56" s="68">
        <v>117735</v>
      </c>
      <c r="I56" s="68">
        <f t="shared" si="4"/>
        <v>31258987</v>
      </c>
    </row>
    <row r="57" spans="1:238" s="30" customFormat="1" ht="15" customHeight="1">
      <c r="A57" s="172" t="s">
        <v>41</v>
      </c>
      <c r="B57" s="173"/>
      <c r="C57" s="173"/>
      <c r="D57" s="174"/>
      <c r="E57" s="45">
        <f>SUM(E33:E56)</f>
        <v>74340554</v>
      </c>
      <c r="F57" s="114"/>
      <c r="G57" s="45">
        <f>SUM(G33:G56)</f>
        <v>256677494</v>
      </c>
      <c r="H57" s="114"/>
      <c r="I57" s="45">
        <f>SUM(I33:I56)</f>
        <v>331018048</v>
      </c>
      <c r="J57" s="36"/>
      <c r="K57" s="36"/>
      <c r="L57" s="36"/>
      <c r="M57" s="37"/>
      <c r="N57" s="37"/>
      <c r="O57" s="37"/>
    </row>
    <row r="58" spans="1:238" s="19" customFormat="1" ht="24.75" customHeight="1">
      <c r="A58" s="189"/>
      <c r="B58" s="189"/>
      <c r="C58" s="189"/>
      <c r="D58" s="189"/>
      <c r="E58" s="189"/>
      <c r="F58" s="189"/>
      <c r="G58" s="189"/>
      <c r="H58" s="189"/>
      <c r="I58" s="189"/>
      <c r="J58" s="20"/>
      <c r="K58" s="20"/>
      <c r="L58" s="20"/>
    </row>
    <row r="59" spans="1:238" s="19" customFormat="1" ht="24.75" customHeight="1">
      <c r="A59" s="182" t="s">
        <v>42</v>
      </c>
      <c r="B59" s="183"/>
      <c r="C59" s="183"/>
      <c r="D59" s="183"/>
      <c r="E59" s="183"/>
      <c r="F59" s="183"/>
      <c r="G59" s="183"/>
      <c r="H59" s="183"/>
      <c r="I59" s="184"/>
      <c r="J59" s="20"/>
      <c r="K59" s="20"/>
      <c r="L59" s="20"/>
    </row>
    <row r="60" spans="1:238" s="23" customFormat="1" ht="23.25" customHeight="1">
      <c r="A60" s="178" t="s">
        <v>59</v>
      </c>
      <c r="B60" s="179"/>
      <c r="C60" s="134" t="s">
        <v>60</v>
      </c>
      <c r="D60" s="135"/>
      <c r="E60" s="132" t="s">
        <v>61</v>
      </c>
      <c r="F60" s="133"/>
      <c r="G60" s="132" t="s">
        <v>62</v>
      </c>
      <c r="H60" s="133"/>
      <c r="I60" s="21" t="s">
        <v>2</v>
      </c>
      <c r="J60" s="22"/>
      <c r="K60" s="22"/>
      <c r="L60" s="22"/>
    </row>
    <row r="61" spans="1:238" s="23" customFormat="1" ht="23.25" customHeight="1">
      <c r="A61" s="180"/>
      <c r="B61" s="181"/>
      <c r="C61" s="136"/>
      <c r="D61" s="137"/>
      <c r="E61" s="21" t="s">
        <v>63</v>
      </c>
      <c r="F61" s="21" t="s">
        <v>64</v>
      </c>
      <c r="G61" s="21" t="s">
        <v>63</v>
      </c>
      <c r="H61" s="21" t="s">
        <v>64</v>
      </c>
      <c r="I61" s="21" t="s">
        <v>63</v>
      </c>
      <c r="J61" s="22"/>
      <c r="K61" s="22"/>
      <c r="L61" s="22"/>
    </row>
    <row r="62" spans="1:238" s="80" customFormat="1" ht="29.25" customHeight="1">
      <c r="A62" s="190" t="s">
        <v>43</v>
      </c>
      <c r="B62" s="192" t="s">
        <v>44</v>
      </c>
      <c r="C62" s="85" t="s">
        <v>18</v>
      </c>
      <c r="D62" s="78" t="s">
        <v>19</v>
      </c>
      <c r="E62" s="54">
        <v>675253</v>
      </c>
      <c r="F62" s="165">
        <v>2</v>
      </c>
      <c r="G62" s="54"/>
      <c r="H62" s="54"/>
      <c r="I62" s="54">
        <f t="shared" ref="I62" si="5">E62+G62</f>
        <v>675253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</row>
    <row r="63" spans="1:238" s="80" customFormat="1" hidden="1">
      <c r="A63" s="191"/>
      <c r="B63" s="193"/>
      <c r="C63" s="85" t="s">
        <v>20</v>
      </c>
      <c r="D63" s="78" t="s">
        <v>21</v>
      </c>
      <c r="E63" s="54"/>
      <c r="F63" s="166"/>
      <c r="G63" s="54"/>
      <c r="H63" s="54"/>
      <c r="I63" s="54">
        <f t="shared" ref="I63:I73" si="6">E63+G63</f>
        <v>0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</row>
    <row r="64" spans="1:238" s="80" customFormat="1" ht="30.75" customHeight="1">
      <c r="A64" s="88" t="s">
        <v>76</v>
      </c>
      <c r="B64" s="119" t="s">
        <v>75</v>
      </c>
      <c r="C64" s="90" t="s">
        <v>20</v>
      </c>
      <c r="D64" s="91" t="s">
        <v>21</v>
      </c>
      <c r="E64" s="68">
        <v>2500000</v>
      </c>
      <c r="F64" s="68">
        <v>5</v>
      </c>
      <c r="G64" s="68"/>
      <c r="H64" s="68"/>
      <c r="I64" s="68">
        <f t="shared" ref="I64:I65" si="7">E64+G64</f>
        <v>2500000</v>
      </c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</row>
    <row r="65" spans="1:238" s="80" customFormat="1" ht="33" customHeight="1">
      <c r="A65" s="76" t="s">
        <v>77</v>
      </c>
      <c r="B65" s="87" t="s">
        <v>74</v>
      </c>
      <c r="C65" s="85" t="s">
        <v>55</v>
      </c>
      <c r="D65" s="78" t="s">
        <v>56</v>
      </c>
      <c r="E65" s="54">
        <v>18000000</v>
      </c>
      <c r="F65" s="54">
        <v>4</v>
      </c>
      <c r="G65" s="54"/>
      <c r="H65" s="54"/>
      <c r="I65" s="54">
        <f t="shared" si="7"/>
        <v>18000000</v>
      </c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</row>
    <row r="66" spans="1:238" s="80" customFormat="1" ht="28.5">
      <c r="A66" s="81" t="s">
        <v>45</v>
      </c>
      <c r="B66" s="82" t="s">
        <v>46</v>
      </c>
      <c r="C66" s="83" t="s">
        <v>20</v>
      </c>
      <c r="D66" s="84" t="s">
        <v>21</v>
      </c>
      <c r="E66" s="28"/>
      <c r="F66" s="28"/>
      <c r="G66" s="28">
        <v>1670000</v>
      </c>
      <c r="H66" s="28">
        <v>14</v>
      </c>
      <c r="I66" s="28">
        <f t="shared" si="6"/>
        <v>1670000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</row>
    <row r="67" spans="1:238" s="80" customFormat="1" ht="28.5">
      <c r="A67" s="76" t="s">
        <v>47</v>
      </c>
      <c r="B67" s="77" t="s">
        <v>48</v>
      </c>
      <c r="C67" s="85" t="s">
        <v>20</v>
      </c>
      <c r="D67" s="78" t="s">
        <v>21</v>
      </c>
      <c r="E67" s="54"/>
      <c r="F67" s="54"/>
      <c r="G67" s="54">
        <v>1950800</v>
      </c>
      <c r="H67" s="54">
        <v>5</v>
      </c>
      <c r="I67" s="54">
        <f t="shared" si="6"/>
        <v>1950800</v>
      </c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</row>
    <row r="68" spans="1:238" s="80" customFormat="1" ht="28.5">
      <c r="A68" s="81" t="s">
        <v>49</v>
      </c>
      <c r="B68" s="86" t="s">
        <v>50</v>
      </c>
      <c r="C68" s="83" t="s">
        <v>20</v>
      </c>
      <c r="D68" s="84" t="s">
        <v>21</v>
      </c>
      <c r="E68" s="28"/>
      <c r="F68" s="28"/>
      <c r="G68" s="28">
        <v>2625300</v>
      </c>
      <c r="H68" s="28">
        <v>28</v>
      </c>
      <c r="I68" s="28">
        <f t="shared" si="6"/>
        <v>2625300</v>
      </c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</row>
    <row r="69" spans="1:238" s="80" customFormat="1">
      <c r="A69" s="76" t="s">
        <v>51</v>
      </c>
      <c r="B69" s="77" t="s">
        <v>70</v>
      </c>
      <c r="C69" s="85" t="s">
        <v>20</v>
      </c>
      <c r="D69" s="78" t="s">
        <v>21</v>
      </c>
      <c r="E69" s="54"/>
      <c r="F69" s="54"/>
      <c r="G69" s="54">
        <v>1180000</v>
      </c>
      <c r="H69" s="54">
        <v>20</v>
      </c>
      <c r="I69" s="54">
        <f t="shared" si="6"/>
        <v>1180000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</row>
    <row r="70" spans="1:238" s="80" customFormat="1" ht="28.5">
      <c r="A70" s="81" t="s">
        <v>52</v>
      </c>
      <c r="B70" s="82" t="s">
        <v>53</v>
      </c>
      <c r="C70" s="83" t="s">
        <v>20</v>
      </c>
      <c r="D70" s="84" t="s">
        <v>21</v>
      </c>
      <c r="E70" s="28"/>
      <c r="F70" s="28"/>
      <c r="G70" s="28">
        <v>3870000</v>
      </c>
      <c r="H70" s="28">
        <v>36</v>
      </c>
      <c r="I70" s="28">
        <f t="shared" si="6"/>
        <v>3870000</v>
      </c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</row>
    <row r="71" spans="1:238" s="80" customFormat="1" ht="28.5">
      <c r="A71" s="76" t="s">
        <v>54</v>
      </c>
      <c r="B71" s="77" t="s">
        <v>69</v>
      </c>
      <c r="C71" s="85" t="s">
        <v>20</v>
      </c>
      <c r="D71" s="78" t="s">
        <v>21</v>
      </c>
      <c r="E71" s="54"/>
      <c r="F71" s="54"/>
      <c r="G71" s="54">
        <v>2000000</v>
      </c>
      <c r="H71" s="54">
        <v>14</v>
      </c>
      <c r="I71" s="54">
        <f t="shared" si="6"/>
        <v>2000000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  <c r="GI71" s="79"/>
      <c r="GJ71" s="79"/>
      <c r="GK71" s="79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</row>
    <row r="72" spans="1:238" s="80" customFormat="1">
      <c r="A72" s="88" t="s">
        <v>78</v>
      </c>
      <c r="B72" s="89" t="s">
        <v>79</v>
      </c>
      <c r="C72" s="90" t="s">
        <v>20</v>
      </c>
      <c r="D72" s="91" t="s">
        <v>21</v>
      </c>
      <c r="E72" s="68"/>
      <c r="F72" s="68"/>
      <c r="G72" s="68">
        <v>1410000</v>
      </c>
      <c r="H72" s="68">
        <v>25</v>
      </c>
      <c r="I72" s="68">
        <f t="shared" si="6"/>
        <v>1410000</v>
      </c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  <c r="GI72" s="79"/>
      <c r="GJ72" s="79"/>
      <c r="GK72" s="79"/>
      <c r="GL72" s="79"/>
      <c r="GM72" s="79"/>
      <c r="GN72" s="79"/>
      <c r="GO72" s="79"/>
      <c r="GP72" s="79"/>
      <c r="GQ72" s="79"/>
      <c r="GR72" s="79"/>
      <c r="GS72" s="79"/>
      <c r="GT72" s="79"/>
      <c r="GU72" s="79"/>
      <c r="GV72" s="79"/>
      <c r="GW72" s="79"/>
      <c r="GX72" s="79"/>
      <c r="GY72" s="79"/>
      <c r="GZ72" s="79"/>
      <c r="HA72" s="79"/>
      <c r="HB72" s="79"/>
      <c r="HC72" s="79"/>
      <c r="HD72" s="79"/>
      <c r="HE72" s="79"/>
      <c r="HF72" s="79"/>
      <c r="HG72" s="79"/>
      <c r="HH72" s="79"/>
      <c r="HI72" s="79"/>
      <c r="HJ72" s="79"/>
      <c r="HK72" s="79"/>
      <c r="HL72" s="79"/>
      <c r="HM72" s="79"/>
      <c r="HN72" s="79"/>
      <c r="HO72" s="79"/>
      <c r="HP72" s="79"/>
      <c r="HQ72" s="79"/>
      <c r="HR72" s="79"/>
      <c r="HS72" s="79"/>
      <c r="HT72" s="79"/>
      <c r="HU72" s="79"/>
      <c r="HV72" s="79"/>
      <c r="HW72" s="79"/>
      <c r="HX72" s="79"/>
      <c r="HY72" s="79"/>
      <c r="HZ72" s="79"/>
      <c r="IA72" s="79"/>
      <c r="IB72" s="79"/>
      <c r="IC72" s="79"/>
      <c r="ID72" s="79"/>
    </row>
    <row r="73" spans="1:238" s="80" customFormat="1">
      <c r="A73" s="76"/>
      <c r="B73" s="77"/>
      <c r="C73" s="85"/>
      <c r="D73" s="78"/>
      <c r="E73" s="54"/>
      <c r="F73" s="54"/>
      <c r="G73" s="54"/>
      <c r="H73" s="54"/>
      <c r="I73" s="54">
        <f t="shared" si="6"/>
        <v>0</v>
      </c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  <c r="GH73" s="79"/>
      <c r="GI73" s="79"/>
      <c r="GJ73" s="79"/>
      <c r="GK73" s="79"/>
      <c r="GL73" s="79"/>
      <c r="GM73" s="79"/>
      <c r="GN73" s="79"/>
      <c r="GO73" s="79"/>
      <c r="GP73" s="79"/>
      <c r="GQ73" s="79"/>
      <c r="GR73" s="79"/>
      <c r="GS73" s="79"/>
      <c r="GT73" s="79"/>
      <c r="GU73" s="79"/>
      <c r="GV73" s="79"/>
      <c r="GW73" s="79"/>
      <c r="GX73" s="79"/>
      <c r="GY73" s="79"/>
      <c r="GZ73" s="79"/>
      <c r="HA73" s="79"/>
      <c r="HB73" s="79"/>
      <c r="HC73" s="79"/>
      <c r="HD73" s="79"/>
      <c r="HE73" s="79"/>
      <c r="HF73" s="79"/>
      <c r="HG73" s="79"/>
      <c r="HH73" s="79"/>
      <c r="HI73" s="79"/>
      <c r="HJ73" s="79"/>
      <c r="HK73" s="79"/>
      <c r="HL73" s="79"/>
      <c r="HM73" s="79"/>
      <c r="HN73" s="79"/>
      <c r="HO73" s="79"/>
      <c r="HP73" s="79"/>
      <c r="HQ73" s="79"/>
      <c r="HR73" s="79"/>
      <c r="HS73" s="79"/>
      <c r="HT73" s="79"/>
      <c r="HU73" s="79"/>
      <c r="HV73" s="79"/>
      <c r="HW73" s="79"/>
      <c r="HX73" s="79"/>
      <c r="HY73" s="79"/>
      <c r="HZ73" s="79"/>
      <c r="IA73" s="79"/>
      <c r="IB73" s="79"/>
      <c r="IC73" s="79"/>
      <c r="ID73" s="79"/>
    </row>
    <row r="74" spans="1:238" s="30" customFormat="1" ht="23.25" customHeight="1">
      <c r="A74" s="172" t="s">
        <v>57</v>
      </c>
      <c r="B74" s="173"/>
      <c r="C74" s="173"/>
      <c r="D74" s="174"/>
      <c r="E74" s="45">
        <f>SUM(E62:E73)</f>
        <v>21175253</v>
      </c>
      <c r="F74" s="114"/>
      <c r="G74" s="45">
        <f>SUM(G62:G73)</f>
        <v>14706100</v>
      </c>
      <c r="H74" s="114"/>
      <c r="I74" s="45">
        <f>SUM(I62:I73)</f>
        <v>35881353</v>
      </c>
      <c r="J74" s="36"/>
      <c r="K74" s="36"/>
      <c r="L74" s="36"/>
      <c r="M74" s="37"/>
      <c r="N74" s="37"/>
      <c r="O74" s="37"/>
    </row>
    <row r="75" spans="1:238" s="37" customFormat="1" ht="9" customHeight="1">
      <c r="A75" s="126"/>
      <c r="B75" s="127"/>
      <c r="C75" s="127"/>
      <c r="D75" s="127"/>
      <c r="E75" s="128"/>
      <c r="F75" s="128"/>
      <c r="G75" s="128"/>
      <c r="H75" s="128"/>
      <c r="I75" s="129"/>
      <c r="J75" s="36"/>
      <c r="K75" s="36"/>
      <c r="L75" s="36"/>
    </row>
    <row r="76" spans="1:238" s="94" customFormat="1" ht="26.25" customHeight="1">
      <c r="A76" s="175" t="s">
        <v>58</v>
      </c>
      <c r="B76" s="176"/>
      <c r="C76" s="176"/>
      <c r="D76" s="177"/>
      <c r="E76" s="92">
        <f>E74+E57+E28+E17</f>
        <v>610600207</v>
      </c>
      <c r="F76" s="115"/>
      <c r="G76" s="92">
        <f>G74+G57+G28+G17</f>
        <v>1608074359</v>
      </c>
      <c r="H76" s="115"/>
      <c r="I76" s="92">
        <f>I74+I57+I28+I17</f>
        <v>2218674566</v>
      </c>
      <c r="J76" s="93"/>
      <c r="K76" s="29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</row>
    <row r="77" spans="1:238" s="30" customFormat="1" ht="21.95" customHeight="1">
      <c r="A77" s="171"/>
      <c r="B77" s="171"/>
      <c r="C77" s="95"/>
      <c r="D77" s="95"/>
      <c r="E77" s="96"/>
      <c r="F77" s="96"/>
      <c r="G77" s="96"/>
      <c r="H77" s="96"/>
      <c r="I77" s="97"/>
      <c r="J77" s="29"/>
      <c r="K77" s="29"/>
      <c r="L77" s="29"/>
    </row>
    <row r="78" spans="1:238" s="99" customFormat="1">
      <c r="C78" s="100"/>
      <c r="D78" s="101"/>
    </row>
    <row r="79" spans="1:238" s="99" customFormat="1">
      <c r="C79" s="100"/>
      <c r="D79" s="101"/>
      <c r="E79" s="117"/>
      <c r="F79" s="117"/>
      <c r="G79" s="117"/>
      <c r="H79" s="117"/>
      <c r="I79" s="117"/>
    </row>
    <row r="80" spans="1:238" s="99" customFormat="1">
      <c r="C80" s="100"/>
      <c r="D80" s="101"/>
    </row>
    <row r="81" spans="3:9" s="99" customFormat="1">
      <c r="C81" s="100"/>
      <c r="D81" s="101"/>
      <c r="E81" s="118"/>
      <c r="F81" s="118"/>
      <c r="G81" s="118"/>
      <c r="H81" s="118"/>
      <c r="I81" s="118"/>
    </row>
    <row r="82" spans="3:9" s="99" customFormat="1">
      <c r="C82" s="100"/>
      <c r="D82" s="101"/>
    </row>
    <row r="83" spans="3:9" s="99" customFormat="1">
      <c r="C83" s="100"/>
      <c r="D83" s="101"/>
    </row>
    <row r="84" spans="3:9" s="99" customFormat="1">
      <c r="C84" s="100"/>
      <c r="D84" s="101"/>
    </row>
    <row r="85" spans="3:9" s="99" customFormat="1">
      <c r="C85" s="100"/>
      <c r="D85" s="101"/>
    </row>
    <row r="86" spans="3:9" s="99" customFormat="1">
      <c r="C86" s="100"/>
      <c r="D86" s="101"/>
    </row>
    <row r="87" spans="3:9" s="99" customFormat="1">
      <c r="C87" s="100"/>
      <c r="D87" s="101"/>
    </row>
    <row r="88" spans="3:9" s="99" customFormat="1">
      <c r="C88" s="100"/>
      <c r="D88" s="101"/>
    </row>
    <row r="89" spans="3:9" s="99" customFormat="1">
      <c r="C89" s="100"/>
      <c r="D89" s="101"/>
    </row>
    <row r="90" spans="3:9" s="99" customFormat="1">
      <c r="C90" s="100"/>
      <c r="D90" s="101"/>
    </row>
    <row r="91" spans="3:9" s="99" customFormat="1">
      <c r="C91" s="100"/>
      <c r="D91" s="101"/>
    </row>
    <row r="92" spans="3:9" s="99" customFormat="1">
      <c r="C92" s="100"/>
      <c r="D92" s="101"/>
    </row>
    <row r="93" spans="3:9" s="99" customFormat="1">
      <c r="C93" s="100"/>
      <c r="D93" s="101"/>
    </row>
    <row r="94" spans="3:9" s="99" customFormat="1">
      <c r="C94" s="100"/>
      <c r="D94" s="101"/>
    </row>
    <row r="95" spans="3:9" s="99" customFormat="1">
      <c r="C95" s="100"/>
      <c r="D95" s="101"/>
    </row>
    <row r="96" spans="3:9" s="99" customFormat="1">
      <c r="C96" s="100"/>
      <c r="D96" s="101"/>
    </row>
    <row r="97" spans="3:4" s="99" customFormat="1">
      <c r="C97" s="100"/>
      <c r="D97" s="101"/>
    </row>
    <row r="98" spans="3:4" s="99" customFormat="1">
      <c r="C98" s="100"/>
      <c r="D98" s="101"/>
    </row>
    <row r="99" spans="3:4" s="99" customFormat="1">
      <c r="C99" s="100"/>
      <c r="D99" s="101"/>
    </row>
    <row r="100" spans="3:4" s="99" customFormat="1">
      <c r="C100" s="100"/>
      <c r="D100" s="101"/>
    </row>
    <row r="170" spans="1:12" s="104" customFormat="1">
      <c r="A170" s="98"/>
      <c r="B170" s="98"/>
      <c r="C170" s="102"/>
      <c r="D170" s="103"/>
      <c r="J170" s="105"/>
      <c r="K170" s="105"/>
      <c r="L170" s="105"/>
    </row>
    <row r="172" spans="1:12">
      <c r="A172" s="104"/>
      <c r="B172" s="104"/>
      <c r="C172" s="106"/>
      <c r="D172" s="107"/>
    </row>
    <row r="173" spans="1:12" s="108" customFormat="1">
      <c r="A173" s="98"/>
      <c r="B173" s="98"/>
      <c r="C173" s="102"/>
      <c r="D173" s="103"/>
      <c r="J173" s="109"/>
      <c r="K173" s="109"/>
      <c r="L173" s="109"/>
    </row>
    <row r="175" spans="1:12">
      <c r="A175" s="108"/>
      <c r="B175" s="108"/>
      <c r="C175" s="110"/>
      <c r="D175" s="111"/>
    </row>
  </sheetData>
  <mergeCells count="59">
    <mergeCell ref="F62:F63"/>
    <mergeCell ref="C60:D61"/>
    <mergeCell ref="E60:F60"/>
    <mergeCell ref="G60:H60"/>
    <mergeCell ref="A57:D57"/>
    <mergeCell ref="A58:I58"/>
    <mergeCell ref="A59:I59"/>
    <mergeCell ref="A62:A63"/>
    <mergeCell ref="B62:B63"/>
    <mergeCell ref="A60:B61"/>
    <mergeCell ref="A77:B77"/>
    <mergeCell ref="A74:D74"/>
    <mergeCell ref="A76:D76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F52:F53"/>
    <mergeCell ref="H52:H53"/>
    <mergeCell ref="H33:H34"/>
    <mergeCell ref="F45:F46"/>
    <mergeCell ref="F33:F34"/>
    <mergeCell ref="B43:B44"/>
    <mergeCell ref="H45:H46"/>
    <mergeCell ref="B52:B53"/>
    <mergeCell ref="B45:B46"/>
    <mergeCell ref="B47:B48"/>
    <mergeCell ref="H49:H50"/>
    <mergeCell ref="F49:F50"/>
    <mergeCell ref="B54:B55"/>
    <mergeCell ref="B49:B50"/>
    <mergeCell ref="A33:A50"/>
    <mergeCell ref="B33:B34"/>
    <mergeCell ref="B35:B36"/>
    <mergeCell ref="B37:B38"/>
    <mergeCell ref="B39:B40"/>
    <mergeCell ref="B41:B42"/>
    <mergeCell ref="A52:A55"/>
    <mergeCell ref="A4:G4"/>
    <mergeCell ref="A5:I5"/>
    <mergeCell ref="A6:I6"/>
    <mergeCell ref="A7:I7"/>
    <mergeCell ref="A9:I9"/>
    <mergeCell ref="E10:F10"/>
    <mergeCell ref="G10:H10"/>
    <mergeCell ref="C31:D32"/>
    <mergeCell ref="E31:F31"/>
    <mergeCell ref="G31:H31"/>
    <mergeCell ref="G20:H20"/>
    <mergeCell ref="F22:F23"/>
    <mergeCell ref="H22:H23"/>
  </mergeCells>
  <dataValidations count="3">
    <dataValidation type="whole" operator="greaterThanOrEqual" allowBlank="1" showInputMessage="1" showErrorMessage="1" error="Preencher apenas com valores inteiros positivos." sqref="H24:H29 E57:I57 E12:I18 E22:E29 F24:F29 F22 G22:G29 I22:I29 H22 E74:I75">
      <formula1>0</formula1>
    </dataValidation>
    <dataValidation type="whole" operator="greaterThanOrEqual" allowBlank="1" showInputMessage="1" showErrorMessage="1" sqref="E76:I76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2:I73 VRL52:VRM56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VHP52:VHQ56 WBH52:WBI56 WUZ52:WVA56 WLD52:WLE56 IN52:IO56 SJ52:SK56 ACF52:ACG56 AMB52:AMC56 AVX52:AVY56 BFT52:BFU56 BPP52:BPQ56 BZL52:BZM56 CJH52:CJI56 CTD52:CTE56 DCZ52:DDA56 DMV52:DMW56 DWR52:DWS56 EGN52:EGO56 EQJ52:EQK56 FAF52:FAG56 FKB52:FKC56 FTX52:FTY56 GDT52:GDU56 GNP52:GNQ56 GXL52:GXM56 HHH52:HHI56 HRD52:HRE56 IAZ52:IBA56 IKV52:IKW56 IUR52:IUS56 JEN52:JEO56 JOJ52:JOK56 JYF52:JYG56 KIB52:KIC56 KRX52:KRY56 LBT52:LBU56 LLP52:LLQ56 LVL52:LVM56 MFH52:MFI56 MPD52:MPE56 MYZ52:MZA56 NIV52:NIW56 NSR52:NSS56 OCN52:OCO56 OMJ52:OMK56 OWF52:OWG56 PGB52:PGC56 PPX52:PPY56 PZT52:PZU56 QJP52:QJQ56 QTL52:QTM56 RDH52:RDI56 RND52:RNE56 RWZ52:RXA56 SGV52:SGW56 SQR52:SQS56 TAN52:TAO56 TKJ52:TKK56 TUF52:TUG56 UEB52:UEC56 UNX52:UNY56 UXT52:UXU56 E33:E56 F33 F54:F56 F35:F52 G33:G56 I33:I56 H33:H45 H47:H49 H51:H56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3" orientation="portrait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2016-09-19T21:50:16Z</cp:lastPrinted>
  <dcterms:created xsi:type="dcterms:W3CDTF">2014-08-13T20:03:29Z</dcterms:created>
  <dcterms:modified xsi:type="dcterms:W3CDTF">2017-08-18T19:54:13Z</dcterms:modified>
</cp:coreProperties>
</file>