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30" windowWidth="2827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GND'!$A$1:$I$80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I80" i="1" l="1"/>
  <c r="G80" i="1"/>
  <c r="E80" i="1"/>
  <c r="G79" i="1"/>
  <c r="E79" i="1"/>
  <c r="I78" i="1"/>
  <c r="I79" i="1" s="1"/>
  <c r="I51" i="1" l="1"/>
  <c r="I34" i="1" l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/>
  <c r="I53" i="1"/>
  <c r="I54" i="1"/>
  <c r="I55" i="1"/>
  <c r="I64" i="1"/>
  <c r="I63" i="1"/>
  <c r="I71" i="1"/>
  <c r="I72" i="1"/>
  <c r="G73" i="1"/>
  <c r="E73" i="1"/>
  <c r="I61" i="1"/>
  <c r="I62" i="1"/>
  <c r="G28" i="1"/>
  <c r="G17" i="1"/>
  <c r="E17" i="1"/>
  <c r="G56" i="1"/>
  <c r="I70" i="1"/>
  <c r="I69" i="1"/>
  <c r="I68" i="1"/>
  <c r="I67" i="1"/>
  <c r="I66" i="1"/>
  <c r="I65" i="1"/>
  <c r="I33" i="1"/>
  <c r="I27" i="1"/>
  <c r="I26" i="1"/>
  <c r="I25" i="1"/>
  <c r="I24" i="1"/>
  <c r="I23" i="1"/>
  <c r="I22" i="1"/>
  <c r="I16" i="1"/>
  <c r="I15" i="1"/>
  <c r="I14" i="1"/>
  <c r="I13" i="1"/>
  <c r="I12" i="1"/>
  <c r="I73" i="1" l="1"/>
  <c r="I17" i="1"/>
  <c r="I28" i="1"/>
  <c r="I56" i="1"/>
  <c r="E56" i="1"/>
  <c r="E28" i="1"/>
</calcChain>
</file>

<file path=xl/sharedStrings.xml><?xml version="1.0" encoding="utf-8"?>
<sst xmlns="http://schemas.openxmlformats.org/spreadsheetml/2006/main" count="209" uniqueCount="84">
  <si>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</si>
  <si>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</si>
  <si>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</si>
  <si>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</si>
  <si>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</si>
  <si>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</si>
  <si>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</si>
  <si>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</si>
  <si>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</si>
  <si>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</si>
  <si>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</si>
  <si>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</si>
  <si>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</si>
  <si>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</si>
  <si>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</si>
  <si>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</si>
  <si>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</si>
  <si>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</si>
  <si>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</si>
  <si>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</si>
  <si>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</si>
  <si>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</si>
  <si>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TOTAL DE BENEFÍCIOS</t>
  </si>
  <si>
    <t>ATIVIDADES</t>
  </si>
  <si>
    <t>JULGAMENTO DE CAUSAS NA JUSTIÇA FEDERAL - PO 0001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</si>
  <si>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</si>
  <si>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</si>
  <si>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</si>
  <si>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</si>
  <si>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</si>
  <si>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</si>
  <si>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</si>
  <si>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</si>
  <si>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COMUNICAÇÃO E DIVULGAÇÃO INSTITUCIONAL - PO 0001</t>
  </si>
  <si>
    <t>RÁDIO E TV JUSTIÇA - PO 0002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</si>
  <si>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</si>
  <si>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</si>
  <si>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</si>
  <si>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</si>
  <si>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</si>
  <si>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</si>
  <si>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</si>
  <si>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</si>
  <si>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</si>
  <si>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</si>
  <si>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</si>
  <si>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</si>
  <si>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</si>
  <si>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</si>
  <si>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</si>
  <si>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5</t>
  </si>
  <si>
    <t>Inversões Financeiras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</si>
  <si>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</si>
  <si>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</si>
  <si>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</si>
  <si>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</si>
  <si>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</si>
  <si>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</si>
  <si>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</si>
  <si>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</si>
  <si>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</si>
  <si>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</si>
  <si>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</si>
  <si>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</si>
  <si>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REFORMA DO JUIZADO ESPECIAL FEDERAL DE SÃO PAULO - SP -  2ª ETAPA</t>
  </si>
  <si>
    <t>REFORMA DO FÓRUM CÍVEL DE SÃO PAULO - SP</t>
  </si>
  <si>
    <t>216H</t>
  </si>
  <si>
    <t>AJUDA DE CUSTO PARA MORADIA OU AUXÍLIO MORADIA A AGENTES PÚBLICOS</t>
  </si>
  <si>
    <t>REFORMA DO EDIFÍCIO-SEDE DO TRIBUNAL REGIONAL FEDERAL DA 3ª REGIÃO EM SÃO PAULO - SP (2a Etapa)</t>
  </si>
  <si>
    <t>REFORMA DO FORUM FEDERAL DE SANTOS - SP</t>
  </si>
  <si>
    <t>PROPOSTA ORÇAMENTÁRIA DAS UNIDADES DA JUSTIÇA FEDERAL PARA 2018</t>
  </si>
  <si>
    <t>AQUISIÇÃO DE IMÓVEIS PARA O FUNCIONAMENTO DO TRF3 DA 3ª REGIÃO EM SÃO PAULO - SP - UNIDADE  "H"</t>
  </si>
  <si>
    <t>NDFD</t>
  </si>
  <si>
    <t>15NZ</t>
  </si>
  <si>
    <t>15NX</t>
  </si>
  <si>
    <t>212B</t>
  </si>
  <si>
    <t>AUXÍLIO-TRANSPORTE DE CIVIS  - PO0003</t>
  </si>
  <si>
    <t>AUXÍLIO-ALIMENTAÇÃO DE CIVIS - PO0005</t>
  </si>
  <si>
    <t>AUXÍLIO-FUNERAL E NATALIDADE DE CIVIS - PO0009</t>
  </si>
  <si>
    <t>ASSISTÊNCIA MEDICA E ODONTOLÓGICA DE CIVIS - COMPLEMENTAÇÃO DA UNIÃO</t>
  </si>
  <si>
    <t>0536</t>
  </si>
  <si>
    <t>OPERAÇÕES ESPECIAIS</t>
  </si>
  <si>
    <r>
      <t>BENEFÍCIOS E PENSÕES INDENIZATÓRIAS</t>
    </r>
    <r>
      <rPr>
        <b/>
        <sz val="11"/>
        <color indexed="8"/>
        <rFont val="Arial"/>
        <family val="2"/>
      </rPr>
      <t xml:space="preserve"> (OPERAÇÕES ESPECIAIS)</t>
    </r>
  </si>
  <si>
    <t>TOTAL DE OPERAÇÕES ESPECIAIS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</si>
</sst>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198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168" fontId="21" fillId="0" borderId="0" xfId="2790" applyNumberFormat="1" applyFont="1" applyAlignment="1" applyProtection="1">
      <alignment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vertical="center" wrapText="1"/>
      <protection locked="0"/>
    </xf>
    <xf numFmtId="49" fontId="17" fillId="8" borderId="4" xfId="0" applyNumberFormat="1" applyFont="1" applyFill="1" applyBorder="1" applyAlignment="1" applyProtection="1">
      <alignment horizontal="center" vertical="center"/>
      <protection locked="0"/>
    </xf>
    <xf numFmtId="0" fontId="14" fillId="7" borderId="13" xfId="0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vertical="center" wrapText="1"/>
      <protection locked="0"/>
    </xf>
    <xf numFmtId="49" fontId="14" fillId="8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3" xfId="0" applyFont="1" applyFill="1" applyBorder="1" applyAlignment="1" applyProtection="1">
      <alignment horizontal="left" vertical="center" wrapText="1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</cellXfs>
  <cellStyles count="2844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" xfId="2790" builtinId="3"/>
    <cellStyle name="Vírgula 10" xfId="2791"/>
    <cellStyle name="Vírgula 11" xfId="2792"/>
    <cellStyle name="Vírgula 12" xfId="2793"/>
    <cellStyle name="Vírgula 13" xfId="2794"/>
    <cellStyle name="Vírgula 14" xfId="2795"/>
    <cellStyle name="Vírgula 15" xfId="2796"/>
    <cellStyle name="Vírgula 16" xfId="2797"/>
    <cellStyle name="Vírgula 17" xfId="2798"/>
    <cellStyle name="Vírgula 18" xfId="2799"/>
    <cellStyle name="Vírgula 2" xfId="2800"/>
    <cellStyle name="Vírgula 2 2" xfId="2801"/>
    <cellStyle name="Vírgula 2 2 2" xfId="2802"/>
    <cellStyle name="Vírgula 2 2 3" xfId="2803"/>
    <cellStyle name="Vírgula 2 2 4" xfId="2804"/>
    <cellStyle name="Vírgula 2 2 5" xfId="2805"/>
    <cellStyle name="Vírgula 2 3" xfId="2806"/>
    <cellStyle name="Vírgula 2 4" xfId="2807"/>
    <cellStyle name="Vírgula 2 5" xfId="2808"/>
    <cellStyle name="Vírgula 2 6" xfId="2809"/>
    <cellStyle name="Vírgula 3" xfId="2810"/>
    <cellStyle name="Vírgula 4" xfId="2811"/>
    <cellStyle name="Vírgula 5" xfId="2812"/>
    <cellStyle name="Vírgula 6" xfId="2813"/>
    <cellStyle name="Vírgula 7" xfId="2814"/>
    <cellStyle name="Vírgula 8" xfId="2815"/>
    <cellStyle name="Vírgula 9" xfId="2816"/>
    <cellStyle name="Vírgula0" xfId="2817"/>
    <cellStyle name="Vírgula0 10" xfId="2818"/>
    <cellStyle name="Vírgula0 11" xfId="2819"/>
    <cellStyle name="Vírgula0 12" xfId="2820"/>
    <cellStyle name="Vírgula0 13" xfId="2821"/>
    <cellStyle name="Vírgula0 14" xfId="2822"/>
    <cellStyle name="Vírgula0 15" xfId="2823"/>
    <cellStyle name="Vírgula0 16" xfId="2824"/>
    <cellStyle name="Vírgula0 17" xfId="2825"/>
    <cellStyle name="Vírgula0 18" xfId="2826"/>
    <cellStyle name="Vírgula0 2" xfId="2827"/>
    <cellStyle name="Vírgula0 2 2" xfId="2828"/>
    <cellStyle name="Vírgula0 2 2 2" xfId="2829"/>
    <cellStyle name="Vírgula0 2 2 3" xfId="2830"/>
    <cellStyle name="Vírgula0 2 2 4" xfId="2831"/>
    <cellStyle name="Vírgula0 2 2 5" xfId="2832"/>
    <cellStyle name="Vírgula0 2 3" xfId="2833"/>
    <cellStyle name="Vírgula0 2 4" xfId="2834"/>
    <cellStyle name="Vírgula0 2 5" xfId="2835"/>
    <cellStyle name="Vírgula0 2 6" xfId="2836"/>
    <cellStyle name="Vírgula0 3" xfId="2837"/>
    <cellStyle name="Vírgula0 4" xfId="2838"/>
    <cellStyle name="Vírgula0 5" xfId="2839"/>
    <cellStyle name="Vírgula0 6" xfId="2840"/>
    <cellStyle name="Vírgula0 7" xfId="2841"/>
    <cellStyle name="Vírgula0 8" xfId="2842"/>
    <cellStyle name="Vírgula0 9" xfId="28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79"/>
  <sheetViews>
    <sheetView showGridLines="0" tabSelected="1" zoomScale="75" zoomScaleNormal="75" zoomScaleSheetLayoutView="80" workbookViewId="0">
      <selection activeCell="L31" sqref="L31"/>
    </sheetView>
  </sheetViews>
  <sheetFormatPr defaultColWidth="9.140625" defaultRowHeight="18"/>
  <cols>
    <col min="1" max="1" width="10.140625" style="94" customWidth="1"/>
    <col min="2" max="2" width="57.42578125" style="94" customWidth="1"/>
    <col min="3" max="3" width="9.42578125" style="98" customWidth="1"/>
    <col min="4" max="4" width="33.28515625" style="99" customWidth="1"/>
    <col min="5" max="5" width="22" style="94" customWidth="1"/>
    <col min="6" max="6" width="14.28515625" style="94" customWidth="1"/>
    <col min="7" max="7" width="22.140625" style="94" customWidth="1"/>
    <col min="8" max="8" width="13.5703125" style="94" customWidth="1"/>
    <col min="9" max="9" width="20.7109375" style="94" customWidth="1"/>
    <col min="10" max="10" width="14" style="95" bestFit="1" customWidth="1"/>
    <col min="11" max="12" width="13.28515625" style="95" customWidth="1"/>
    <col min="13" max="234" width="13.28515625" style="94" customWidth="1"/>
    <col min="235" max="235" width="10.140625" style="94" customWidth="1"/>
    <col min="236" max="236" width="53.5703125" style="94" customWidth="1"/>
    <col min="237" max="237" width="12.7109375" style="94" customWidth="1"/>
    <col min="238" max="16384" width="9.140625" style="94"/>
  </cols>
  <sheetData>
    <row r="1" spans="1:15" s="6" customFormat="1">
      <c r="A1" s="1" t="s">
        <v>61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60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192"/>
      <c r="B4" s="192"/>
      <c r="C4" s="192"/>
      <c r="D4" s="192"/>
      <c r="E4" s="192"/>
      <c r="F4" s="192"/>
      <c r="G4" s="192"/>
      <c r="H4" s="108"/>
      <c r="J4" s="7"/>
      <c r="K4" s="7"/>
      <c r="L4" s="7"/>
    </row>
    <row r="5" spans="1:15" s="12" customFormat="1" ht="21.75" customHeight="1">
      <c r="A5" s="192" t="s">
        <v>70</v>
      </c>
      <c r="B5" s="192"/>
      <c r="C5" s="192"/>
      <c r="D5" s="192"/>
      <c r="E5" s="192"/>
      <c r="F5" s="192"/>
      <c r="G5" s="192"/>
      <c r="H5" s="192"/>
      <c r="I5" s="192"/>
      <c r="J5" s="11"/>
      <c r="K5" s="11"/>
      <c r="L5" s="11"/>
    </row>
    <row r="6" spans="1:15" s="6" customFormat="1" ht="21" customHeight="1">
      <c r="A6" s="193" t="s">
        <v>0</v>
      </c>
      <c r="B6" s="193"/>
      <c r="C6" s="193"/>
      <c r="D6" s="193"/>
      <c r="E6" s="193"/>
      <c r="F6" s="193"/>
      <c r="G6" s="193"/>
      <c r="H6" s="193"/>
      <c r="I6" s="193"/>
      <c r="J6" s="7"/>
      <c r="K6" s="7"/>
      <c r="L6" s="7"/>
    </row>
    <row r="7" spans="1:15" s="14" customFormat="1" ht="22.5" customHeight="1">
      <c r="A7" s="194"/>
      <c r="B7" s="194"/>
      <c r="C7" s="194"/>
      <c r="D7" s="194"/>
      <c r="E7" s="194"/>
      <c r="F7" s="194"/>
      <c r="G7" s="194"/>
      <c r="H7" s="194"/>
      <c r="I7" s="194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195" t="s">
        <v>1</v>
      </c>
      <c r="B9" s="196"/>
      <c r="C9" s="196"/>
      <c r="D9" s="196"/>
      <c r="E9" s="196"/>
      <c r="F9" s="196"/>
      <c r="G9" s="196"/>
      <c r="H9" s="196"/>
      <c r="I9" s="197"/>
      <c r="J9" s="20"/>
      <c r="K9" s="20"/>
      <c r="L9" s="20"/>
    </row>
    <row r="10" spans="1:15" s="23" customFormat="1" ht="23.25" customHeight="1">
      <c r="A10" s="156" t="s">
        <v>54</v>
      </c>
      <c r="B10" s="157"/>
      <c r="C10" s="139" t="s">
        <v>55</v>
      </c>
      <c r="D10" s="140"/>
      <c r="E10" s="143" t="s">
        <v>56</v>
      </c>
      <c r="F10" s="144"/>
      <c r="G10" s="143" t="s">
        <v>57</v>
      </c>
      <c r="H10" s="144"/>
      <c r="I10" s="21" t="s">
        <v>2</v>
      </c>
      <c r="J10" s="22"/>
      <c r="K10" s="22"/>
      <c r="L10" s="22"/>
    </row>
    <row r="11" spans="1:15" s="23" customFormat="1" ht="33.75" customHeight="1">
      <c r="A11" s="158"/>
      <c r="B11" s="159"/>
      <c r="C11" s="141"/>
      <c r="D11" s="142"/>
      <c r="E11" s="21" t="s">
        <v>63</v>
      </c>
      <c r="F11" s="21" t="s">
        <v>62</v>
      </c>
      <c r="G11" s="21" t="s">
        <v>58</v>
      </c>
      <c r="H11" s="21" t="s">
        <v>59</v>
      </c>
      <c r="I11" s="21" t="s">
        <v>58</v>
      </c>
      <c r="J11" s="22"/>
      <c r="K11" s="22"/>
      <c r="L11" s="22"/>
    </row>
    <row r="12" spans="1:15" s="30" customFormat="1" ht="24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369700000</v>
      </c>
      <c r="F12" s="28">
        <v>1837</v>
      </c>
      <c r="G12" s="28">
        <v>1011300000</v>
      </c>
      <c r="H12" s="28">
        <v>5171</v>
      </c>
      <c r="I12" s="28">
        <f>E12+G12</f>
        <v>1381000000</v>
      </c>
      <c r="J12" s="29"/>
      <c r="K12" s="29"/>
      <c r="L12" s="29"/>
    </row>
    <row r="13" spans="1:15" s="37" customFormat="1" ht="36" customHeight="1">
      <c r="A13" s="109" t="s">
        <v>7</v>
      </c>
      <c r="B13" s="32" t="s">
        <v>8</v>
      </c>
      <c r="C13" s="33" t="s">
        <v>5</v>
      </c>
      <c r="D13" s="34" t="s">
        <v>6</v>
      </c>
      <c r="E13" s="54">
        <v>65100000</v>
      </c>
      <c r="F13" s="54"/>
      <c r="G13" s="54">
        <v>184700000</v>
      </c>
      <c r="H13" s="54"/>
      <c r="I13" s="54">
        <f t="shared" ref="I13:I16" si="0">E13+G13</f>
        <v>249800000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97800000</v>
      </c>
      <c r="F16" s="28">
        <v>493</v>
      </c>
      <c r="G16" s="28">
        <v>186000000</v>
      </c>
      <c r="H16" s="28">
        <v>901</v>
      </c>
      <c r="I16" s="28">
        <f t="shared" si="0"/>
        <v>283800000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45" t="s">
        <v>15</v>
      </c>
      <c r="B17" s="146"/>
      <c r="C17" s="146"/>
      <c r="D17" s="147"/>
      <c r="E17" s="45">
        <f>SUM(E12:E16)</f>
        <v>532600000</v>
      </c>
      <c r="F17" s="110"/>
      <c r="G17" s="45">
        <f t="shared" ref="G17:I17" si="1">SUM(G12:G16)</f>
        <v>1382000000</v>
      </c>
      <c r="H17" s="110"/>
      <c r="I17" s="45">
        <f t="shared" si="1"/>
        <v>1914600000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49" t="s">
        <v>16</v>
      </c>
      <c r="B19" s="150"/>
      <c r="C19" s="150"/>
      <c r="D19" s="150"/>
      <c r="E19" s="150"/>
      <c r="F19" s="150"/>
      <c r="G19" s="150"/>
      <c r="H19" s="150"/>
      <c r="I19" s="151"/>
      <c r="J19" s="20"/>
      <c r="K19" s="20"/>
      <c r="L19" s="20"/>
    </row>
    <row r="20" spans="1:15" s="23" customFormat="1" ht="23.25" customHeight="1">
      <c r="A20" s="156" t="s">
        <v>54</v>
      </c>
      <c r="B20" s="157"/>
      <c r="C20" s="139" t="s">
        <v>55</v>
      </c>
      <c r="D20" s="140"/>
      <c r="E20" s="143" t="s">
        <v>56</v>
      </c>
      <c r="F20" s="144"/>
      <c r="G20" s="143" t="s">
        <v>57</v>
      </c>
      <c r="H20" s="144"/>
      <c r="I20" s="21" t="s">
        <v>2</v>
      </c>
      <c r="J20" s="22"/>
      <c r="K20" s="22"/>
      <c r="L20" s="22"/>
    </row>
    <row r="21" spans="1:15" s="23" customFormat="1" ht="23.25" customHeight="1">
      <c r="A21" s="158"/>
      <c r="B21" s="159"/>
      <c r="C21" s="141"/>
      <c r="D21" s="142"/>
      <c r="E21" s="21" t="s">
        <v>58</v>
      </c>
      <c r="F21" s="21" t="s">
        <v>59</v>
      </c>
      <c r="G21" s="21" t="s">
        <v>58</v>
      </c>
      <c r="H21" s="21" t="s">
        <v>59</v>
      </c>
      <c r="I21" s="21" t="s">
        <v>58</v>
      </c>
      <c r="J21" s="22"/>
      <c r="K21" s="22"/>
      <c r="L21" s="22"/>
    </row>
    <row r="22" spans="1:15" s="30" customFormat="1" ht="15" customHeight="1">
      <c r="A22" s="172">
        <v>2004</v>
      </c>
      <c r="B22" s="174" t="s">
        <v>79</v>
      </c>
      <c r="C22" s="52" t="s">
        <v>17</v>
      </c>
      <c r="D22" s="53" t="s">
        <v>18</v>
      </c>
      <c r="E22" s="54">
        <v>12111000</v>
      </c>
      <c r="F22" s="164">
        <v>4700</v>
      </c>
      <c r="G22" s="54">
        <v>32940460</v>
      </c>
      <c r="H22" s="164">
        <v>12787</v>
      </c>
      <c r="I22" s="54">
        <f>E22+G22</f>
        <v>45051460</v>
      </c>
      <c r="J22" s="29"/>
      <c r="K22" s="29"/>
      <c r="L22" s="29"/>
    </row>
    <row r="23" spans="1:15" s="37" customFormat="1" ht="15" customHeight="1">
      <c r="A23" s="173"/>
      <c r="B23" s="175"/>
      <c r="C23" s="52" t="s">
        <v>19</v>
      </c>
      <c r="D23" s="53" t="s">
        <v>20</v>
      </c>
      <c r="E23" s="54">
        <v>15000</v>
      </c>
      <c r="F23" s="165"/>
      <c r="G23" s="54">
        <v>50000</v>
      </c>
      <c r="H23" s="165"/>
      <c r="I23" s="54">
        <f t="shared" ref="I23:I27" si="2">E23+G23</f>
        <v>65000</v>
      </c>
      <c r="J23" s="36"/>
      <c r="K23" s="36"/>
      <c r="L23" s="36"/>
    </row>
    <row r="24" spans="1:15" s="37" customFormat="1" ht="28.5" customHeight="1">
      <c r="A24" s="134" t="s">
        <v>75</v>
      </c>
      <c r="B24" s="55" t="s">
        <v>21</v>
      </c>
      <c r="C24" s="56" t="s">
        <v>17</v>
      </c>
      <c r="D24" s="57" t="s">
        <v>18</v>
      </c>
      <c r="E24" s="28">
        <v>2046672</v>
      </c>
      <c r="F24" s="117">
        <v>244</v>
      </c>
      <c r="G24" s="28">
        <v>7163352</v>
      </c>
      <c r="H24" s="117">
        <v>854</v>
      </c>
      <c r="I24" s="28">
        <f t="shared" si="2"/>
        <v>9210024</v>
      </c>
      <c r="J24" s="36"/>
      <c r="K24" s="36"/>
      <c r="L24" s="36"/>
    </row>
    <row r="25" spans="1:15" s="37" customFormat="1" ht="20.25" customHeight="1">
      <c r="A25" s="135"/>
      <c r="B25" s="58" t="s">
        <v>76</v>
      </c>
      <c r="C25" s="52" t="s">
        <v>17</v>
      </c>
      <c r="D25" s="53" t="s">
        <v>18</v>
      </c>
      <c r="E25" s="54">
        <v>1526250</v>
      </c>
      <c r="F25" s="118">
        <v>555</v>
      </c>
      <c r="G25" s="54">
        <v>1817750</v>
      </c>
      <c r="H25" s="118">
        <v>661</v>
      </c>
      <c r="I25" s="54">
        <f t="shared" si="2"/>
        <v>3344000</v>
      </c>
      <c r="J25" s="36"/>
      <c r="K25" s="36"/>
      <c r="L25" s="36"/>
    </row>
    <row r="26" spans="1:15" s="30" customFormat="1" ht="15" customHeight="1">
      <c r="A26" s="135"/>
      <c r="B26" s="55" t="s">
        <v>77</v>
      </c>
      <c r="C26" s="56" t="s">
        <v>17</v>
      </c>
      <c r="D26" s="57" t="s">
        <v>18</v>
      </c>
      <c r="E26" s="28">
        <v>19402032</v>
      </c>
      <c r="F26" s="117">
        <v>1829</v>
      </c>
      <c r="G26" s="28">
        <v>52085280</v>
      </c>
      <c r="H26" s="117">
        <v>4910</v>
      </c>
      <c r="I26" s="28">
        <f t="shared" si="2"/>
        <v>71487312</v>
      </c>
      <c r="J26" s="29"/>
      <c r="K26" s="29"/>
      <c r="L26" s="29"/>
    </row>
    <row r="27" spans="1:15" s="30" customFormat="1" ht="15" customHeight="1">
      <c r="A27" s="136"/>
      <c r="B27" s="58" t="s">
        <v>78</v>
      </c>
      <c r="C27" s="52" t="s">
        <v>17</v>
      </c>
      <c r="D27" s="53" t="s">
        <v>18</v>
      </c>
      <c r="E27" s="54">
        <v>229198</v>
      </c>
      <c r="F27" s="118"/>
      <c r="G27" s="54">
        <v>470974</v>
      </c>
      <c r="H27" s="118"/>
      <c r="I27" s="54">
        <f t="shared" si="2"/>
        <v>700172</v>
      </c>
      <c r="J27" s="29"/>
      <c r="K27" s="29"/>
      <c r="L27" s="29"/>
    </row>
    <row r="28" spans="1:15" s="30" customFormat="1" ht="21" customHeight="1">
      <c r="A28" s="145" t="s">
        <v>22</v>
      </c>
      <c r="B28" s="146"/>
      <c r="C28" s="146"/>
      <c r="D28" s="147"/>
      <c r="E28" s="45">
        <f>SUM(E22:E27)</f>
        <v>35330152</v>
      </c>
      <c r="F28" s="110"/>
      <c r="G28" s="45">
        <f>SUM(G22:G27)</f>
        <v>94527816</v>
      </c>
      <c r="H28" s="110"/>
      <c r="I28" s="45">
        <f t="shared" ref="I28" si="3">SUM(I22:I27)</f>
        <v>129857968</v>
      </c>
      <c r="J28" s="36"/>
      <c r="K28" s="36"/>
      <c r="L28" s="36"/>
      <c r="M28" s="37"/>
      <c r="N28" s="37"/>
      <c r="O28" s="37"/>
    </row>
    <row r="29" spans="1:15" s="30" customFormat="1" ht="15" customHeight="1">
      <c r="A29" s="59"/>
      <c r="B29" s="60"/>
      <c r="C29" s="61"/>
      <c r="D29" s="62"/>
      <c r="E29" s="63"/>
      <c r="F29" s="63"/>
      <c r="G29" s="63"/>
      <c r="H29" s="63"/>
      <c r="I29" s="64"/>
      <c r="J29" s="29"/>
      <c r="K29" s="29"/>
      <c r="L29" s="29"/>
    </row>
    <row r="30" spans="1:15" s="19" customFormat="1" ht="24.75" customHeight="1">
      <c r="A30" s="149" t="s">
        <v>23</v>
      </c>
      <c r="B30" s="150"/>
      <c r="C30" s="150"/>
      <c r="D30" s="150"/>
      <c r="E30" s="150"/>
      <c r="F30" s="150"/>
      <c r="G30" s="150"/>
      <c r="H30" s="150"/>
      <c r="I30" s="151"/>
      <c r="J30" s="20"/>
      <c r="K30" s="20"/>
      <c r="L30" s="20"/>
    </row>
    <row r="31" spans="1:15" s="23" customFormat="1" ht="23.25" customHeight="1">
      <c r="A31" s="156" t="s">
        <v>54</v>
      </c>
      <c r="B31" s="157"/>
      <c r="C31" s="139" t="s">
        <v>55</v>
      </c>
      <c r="D31" s="140"/>
      <c r="E31" s="143" t="s">
        <v>56</v>
      </c>
      <c r="F31" s="144"/>
      <c r="G31" s="143" t="s">
        <v>57</v>
      </c>
      <c r="H31" s="144"/>
      <c r="I31" s="21" t="s">
        <v>2</v>
      </c>
      <c r="J31" s="22"/>
      <c r="K31" s="22"/>
      <c r="L31" s="22"/>
    </row>
    <row r="32" spans="1:15" s="23" customFormat="1" ht="23.25" customHeight="1">
      <c r="A32" s="158"/>
      <c r="B32" s="159"/>
      <c r="C32" s="141"/>
      <c r="D32" s="142"/>
      <c r="E32" s="21" t="s">
        <v>58</v>
      </c>
      <c r="F32" s="21" t="s">
        <v>59</v>
      </c>
      <c r="G32" s="21" t="s">
        <v>58</v>
      </c>
      <c r="H32" s="21" t="s">
        <v>59</v>
      </c>
      <c r="I32" s="21" t="s">
        <v>58</v>
      </c>
      <c r="J32" s="22"/>
      <c r="K32" s="22"/>
      <c r="L32" s="22"/>
    </row>
    <row r="33" spans="1:9" s="29" customFormat="1" ht="15">
      <c r="A33" s="187">
        <v>4257</v>
      </c>
      <c r="B33" s="190" t="s">
        <v>24</v>
      </c>
      <c r="C33" s="65" t="s">
        <v>17</v>
      </c>
      <c r="D33" s="116" t="s">
        <v>18</v>
      </c>
      <c r="E33" s="66">
        <v>53505648</v>
      </c>
      <c r="F33" s="166">
        <v>299148</v>
      </c>
      <c r="G33" s="66">
        <v>176060903</v>
      </c>
      <c r="H33" s="162">
        <v>716334</v>
      </c>
      <c r="I33" s="66">
        <f>E33+G33</f>
        <v>229566551</v>
      </c>
    </row>
    <row r="34" spans="1:9" s="29" customFormat="1" ht="15" customHeight="1">
      <c r="A34" s="188"/>
      <c r="B34" s="190"/>
      <c r="C34" s="65" t="s">
        <v>19</v>
      </c>
      <c r="D34" s="67" t="s">
        <v>20</v>
      </c>
      <c r="E34" s="66">
        <v>2855804</v>
      </c>
      <c r="F34" s="167"/>
      <c r="G34" s="66">
        <v>3318140</v>
      </c>
      <c r="H34" s="163"/>
      <c r="I34" s="66">
        <f t="shared" ref="I34:I55" si="4">E34+G34</f>
        <v>6173944</v>
      </c>
    </row>
    <row r="35" spans="1:9" s="29" customFormat="1" ht="19.5" customHeight="1">
      <c r="A35" s="188"/>
      <c r="B35" s="191" t="s">
        <v>25</v>
      </c>
      <c r="C35" s="68" t="s">
        <v>17</v>
      </c>
      <c r="D35" s="69" t="s">
        <v>18</v>
      </c>
      <c r="E35" s="54">
        <v>978018</v>
      </c>
      <c r="F35" s="118">
        <v>900</v>
      </c>
      <c r="G35" s="54">
        <v>887510</v>
      </c>
      <c r="H35" s="54">
        <v>3180</v>
      </c>
      <c r="I35" s="54">
        <f t="shared" si="4"/>
        <v>1865528</v>
      </c>
    </row>
    <row r="36" spans="1:9" s="29" customFormat="1" ht="15" hidden="1" customHeight="1">
      <c r="A36" s="188"/>
      <c r="B36" s="191"/>
      <c r="C36" s="68" t="s">
        <v>19</v>
      </c>
      <c r="D36" s="69" t="s">
        <v>20</v>
      </c>
      <c r="E36" s="54"/>
      <c r="F36" s="118"/>
      <c r="G36" s="54"/>
      <c r="H36" s="54"/>
      <c r="I36" s="54">
        <f t="shared" si="4"/>
        <v>0</v>
      </c>
    </row>
    <row r="37" spans="1:9" s="29" customFormat="1" ht="15" hidden="1">
      <c r="A37" s="188"/>
      <c r="B37" s="176" t="s">
        <v>26</v>
      </c>
      <c r="C37" s="65" t="s">
        <v>17</v>
      </c>
      <c r="D37" s="67" t="s">
        <v>18</v>
      </c>
      <c r="E37" s="66"/>
      <c r="F37" s="126"/>
      <c r="G37" s="66"/>
      <c r="H37" s="66"/>
      <c r="I37" s="66">
        <f t="shared" si="4"/>
        <v>0</v>
      </c>
    </row>
    <row r="38" spans="1:9" s="29" customFormat="1" ht="32.25" customHeight="1">
      <c r="A38" s="188"/>
      <c r="B38" s="177"/>
      <c r="C38" s="65" t="s">
        <v>19</v>
      </c>
      <c r="D38" s="67" t="s">
        <v>20</v>
      </c>
      <c r="E38" s="66"/>
      <c r="F38" s="126"/>
      <c r="G38" s="66">
        <v>0</v>
      </c>
      <c r="H38" s="66">
        <v>0</v>
      </c>
      <c r="I38" s="66">
        <f t="shared" si="4"/>
        <v>0</v>
      </c>
    </row>
    <row r="39" spans="1:9" s="36" customFormat="1" ht="15" hidden="1">
      <c r="A39" s="188"/>
      <c r="B39" s="176" t="s">
        <v>27</v>
      </c>
      <c r="C39" s="65" t="s">
        <v>17</v>
      </c>
      <c r="D39" s="67" t="s">
        <v>18</v>
      </c>
      <c r="E39" s="66"/>
      <c r="F39" s="126"/>
      <c r="G39" s="66"/>
      <c r="H39" s="66"/>
      <c r="I39" s="66">
        <f t="shared" si="4"/>
        <v>0</v>
      </c>
    </row>
    <row r="40" spans="1:9" s="36" customFormat="1" ht="15" hidden="1" customHeight="1">
      <c r="A40" s="188"/>
      <c r="B40" s="190"/>
      <c r="C40" s="65" t="s">
        <v>19</v>
      </c>
      <c r="D40" s="67" t="s">
        <v>20</v>
      </c>
      <c r="E40" s="66"/>
      <c r="F40" s="126"/>
      <c r="G40" s="66"/>
      <c r="H40" s="66"/>
      <c r="I40" s="66">
        <f t="shared" si="4"/>
        <v>0</v>
      </c>
    </row>
    <row r="41" spans="1:9" s="29" customFormat="1" ht="15" hidden="1" customHeight="1">
      <c r="A41" s="188"/>
      <c r="B41" s="176" t="s">
        <v>28</v>
      </c>
      <c r="C41" s="65" t="s">
        <v>17</v>
      </c>
      <c r="D41" s="67" t="s">
        <v>18</v>
      </c>
      <c r="E41" s="66"/>
      <c r="F41" s="126"/>
      <c r="G41" s="66"/>
      <c r="H41" s="66"/>
      <c r="I41" s="66">
        <f t="shared" si="4"/>
        <v>0</v>
      </c>
    </row>
    <row r="42" spans="1:9" s="29" customFormat="1" ht="15.75" hidden="1" customHeight="1">
      <c r="A42" s="188"/>
      <c r="B42" s="177"/>
      <c r="C42" s="65" t="s">
        <v>19</v>
      </c>
      <c r="D42" s="67" t="s">
        <v>20</v>
      </c>
      <c r="E42" s="66"/>
      <c r="F42" s="126"/>
      <c r="G42" s="66"/>
      <c r="H42" s="66"/>
      <c r="I42" s="66">
        <f t="shared" si="4"/>
        <v>0</v>
      </c>
    </row>
    <row r="43" spans="1:9" s="29" customFormat="1" ht="15" hidden="1" customHeight="1">
      <c r="A43" s="188"/>
      <c r="B43" s="180" t="s">
        <v>29</v>
      </c>
      <c r="C43" s="65" t="s">
        <v>17</v>
      </c>
      <c r="D43" s="67" t="s">
        <v>18</v>
      </c>
      <c r="E43" s="66"/>
      <c r="F43" s="126"/>
      <c r="G43" s="66"/>
      <c r="H43" s="66"/>
      <c r="I43" s="66">
        <f t="shared" si="4"/>
        <v>0</v>
      </c>
    </row>
    <row r="44" spans="1:9" s="29" customFormat="1" ht="15" hidden="1" customHeight="1">
      <c r="A44" s="188"/>
      <c r="B44" s="180"/>
      <c r="C44" s="65" t="s">
        <v>19</v>
      </c>
      <c r="D44" s="67" t="s">
        <v>20</v>
      </c>
      <c r="E44" s="66"/>
      <c r="F44" s="126"/>
      <c r="G44" s="66"/>
      <c r="H44" s="66"/>
      <c r="I44" s="66">
        <f t="shared" si="4"/>
        <v>0</v>
      </c>
    </row>
    <row r="45" spans="1:9" s="29" customFormat="1" ht="15" customHeight="1">
      <c r="A45" s="188"/>
      <c r="B45" s="178" t="s">
        <v>30</v>
      </c>
      <c r="C45" s="68" t="s">
        <v>17</v>
      </c>
      <c r="D45" s="69" t="s">
        <v>18</v>
      </c>
      <c r="E45" s="54"/>
      <c r="F45" s="164">
        <v>99</v>
      </c>
      <c r="G45" s="54">
        <v>0</v>
      </c>
      <c r="H45" s="137">
        <v>104</v>
      </c>
      <c r="I45" s="54">
        <f t="shared" si="4"/>
        <v>0</v>
      </c>
    </row>
    <row r="46" spans="1:9" s="29" customFormat="1" ht="15">
      <c r="A46" s="188"/>
      <c r="B46" s="179"/>
      <c r="C46" s="68" t="s">
        <v>19</v>
      </c>
      <c r="D46" s="69" t="s">
        <v>20</v>
      </c>
      <c r="E46" s="54">
        <v>3394236</v>
      </c>
      <c r="F46" s="165"/>
      <c r="G46" s="54">
        <v>5840275</v>
      </c>
      <c r="H46" s="138"/>
      <c r="I46" s="54">
        <f t="shared" si="4"/>
        <v>9234511</v>
      </c>
    </row>
    <row r="47" spans="1:9" s="29" customFormat="1" ht="32.25" customHeight="1">
      <c r="A47" s="188"/>
      <c r="B47" s="180" t="s">
        <v>32</v>
      </c>
      <c r="C47" s="65" t="s">
        <v>17</v>
      </c>
      <c r="D47" s="67" t="s">
        <v>18</v>
      </c>
      <c r="E47" s="66">
        <v>665314</v>
      </c>
      <c r="F47" s="126">
        <v>337</v>
      </c>
      <c r="G47" s="66"/>
      <c r="H47" s="66"/>
      <c r="I47" s="66">
        <f t="shared" si="4"/>
        <v>665314</v>
      </c>
    </row>
    <row r="48" spans="1:9" s="29" customFormat="1" ht="15" hidden="1" customHeight="1">
      <c r="A48" s="188"/>
      <c r="B48" s="180"/>
      <c r="C48" s="65" t="s">
        <v>19</v>
      </c>
      <c r="D48" s="67" t="s">
        <v>20</v>
      </c>
      <c r="E48" s="66"/>
      <c r="F48" s="126"/>
      <c r="G48" s="66"/>
      <c r="H48" s="66"/>
      <c r="I48" s="66">
        <f t="shared" si="4"/>
        <v>0</v>
      </c>
    </row>
    <row r="49" spans="1:238" s="112" customFormat="1" ht="15" customHeight="1">
      <c r="A49" s="188"/>
      <c r="B49" s="185" t="s">
        <v>31</v>
      </c>
      <c r="C49" s="68" t="s">
        <v>17</v>
      </c>
      <c r="D49" s="70" t="s">
        <v>18</v>
      </c>
      <c r="E49" s="71">
        <v>5281086</v>
      </c>
      <c r="F49" s="183">
        <v>99</v>
      </c>
      <c r="G49" s="71">
        <v>12705192</v>
      </c>
      <c r="H49" s="181">
        <v>104</v>
      </c>
      <c r="I49" s="54">
        <f t="shared" si="4"/>
        <v>17986278</v>
      </c>
    </row>
    <row r="50" spans="1:238" s="112" customFormat="1" ht="15">
      <c r="A50" s="189"/>
      <c r="B50" s="186"/>
      <c r="C50" s="68" t="s">
        <v>19</v>
      </c>
      <c r="D50" s="70" t="s">
        <v>20</v>
      </c>
      <c r="E50" s="71">
        <v>506500</v>
      </c>
      <c r="F50" s="184"/>
      <c r="G50" s="71">
        <v>129900</v>
      </c>
      <c r="H50" s="182"/>
      <c r="I50" s="54">
        <f t="shared" si="4"/>
        <v>636400</v>
      </c>
    </row>
    <row r="51" spans="1:238" s="112" customFormat="1" ht="28.5">
      <c r="A51" s="119" t="s">
        <v>66</v>
      </c>
      <c r="B51" s="120" t="s">
        <v>67</v>
      </c>
      <c r="C51" s="68" t="s">
        <v>17</v>
      </c>
      <c r="D51" s="70" t="s">
        <v>18</v>
      </c>
      <c r="E51" s="71">
        <v>2442858</v>
      </c>
      <c r="F51" s="127">
        <v>47</v>
      </c>
      <c r="G51" s="71">
        <v>19777077</v>
      </c>
      <c r="H51" s="121">
        <v>407</v>
      </c>
      <c r="I51" s="54">
        <f t="shared" si="4"/>
        <v>22219935</v>
      </c>
    </row>
    <row r="52" spans="1:238" s="29" customFormat="1" ht="15" customHeight="1">
      <c r="A52" s="160">
        <v>2549</v>
      </c>
      <c r="B52" s="176" t="s">
        <v>33</v>
      </c>
      <c r="C52" s="65" t="s">
        <v>17</v>
      </c>
      <c r="D52" s="67" t="s">
        <v>18</v>
      </c>
      <c r="E52" s="66">
        <v>12767</v>
      </c>
      <c r="F52" s="166">
        <v>1</v>
      </c>
      <c r="G52" s="66">
        <v>20000</v>
      </c>
      <c r="H52" s="162">
        <v>72</v>
      </c>
      <c r="I52" s="66">
        <f t="shared" si="4"/>
        <v>32767</v>
      </c>
    </row>
    <row r="53" spans="1:238" s="29" customFormat="1" ht="15" customHeight="1">
      <c r="A53" s="161"/>
      <c r="B53" s="177"/>
      <c r="C53" s="65" t="s">
        <v>19</v>
      </c>
      <c r="D53" s="67" t="s">
        <v>20</v>
      </c>
      <c r="E53" s="66"/>
      <c r="F53" s="167"/>
      <c r="G53" s="66">
        <v>20000</v>
      </c>
      <c r="H53" s="163"/>
      <c r="I53" s="66">
        <f t="shared" si="4"/>
        <v>20000</v>
      </c>
    </row>
    <row r="54" spans="1:238" s="29" customFormat="1" ht="15" customHeight="1">
      <c r="A54" s="161"/>
      <c r="B54" s="129" t="s">
        <v>34</v>
      </c>
      <c r="C54" s="68" t="s">
        <v>17</v>
      </c>
      <c r="D54" s="69" t="s">
        <v>18</v>
      </c>
      <c r="E54" s="54">
        <v>547842</v>
      </c>
      <c r="F54" s="118">
        <v>1296</v>
      </c>
      <c r="G54" s="54"/>
      <c r="H54" s="54"/>
      <c r="I54" s="54">
        <f t="shared" si="4"/>
        <v>547842</v>
      </c>
    </row>
    <row r="55" spans="1:238" s="29" customFormat="1" ht="15" customHeight="1">
      <c r="A55" s="131">
        <v>4224</v>
      </c>
      <c r="B55" s="128" t="s">
        <v>35</v>
      </c>
      <c r="C55" s="65" t="s">
        <v>17</v>
      </c>
      <c r="D55" s="67" t="s">
        <v>18</v>
      </c>
      <c r="E55" s="66">
        <v>15000</v>
      </c>
      <c r="F55" s="126">
        <v>55</v>
      </c>
      <c r="G55" s="66">
        <v>31243987</v>
      </c>
      <c r="H55" s="66">
        <v>117735</v>
      </c>
      <c r="I55" s="66">
        <f t="shared" si="4"/>
        <v>31258987</v>
      </c>
    </row>
    <row r="56" spans="1:238" s="30" customFormat="1" ht="15" customHeight="1">
      <c r="A56" s="145" t="s">
        <v>36</v>
      </c>
      <c r="B56" s="146"/>
      <c r="C56" s="146"/>
      <c r="D56" s="147"/>
      <c r="E56" s="45">
        <f>SUM(E33:E55)</f>
        <v>70205073</v>
      </c>
      <c r="F56" s="110"/>
      <c r="G56" s="45">
        <f>SUM(G33:G55)</f>
        <v>250002984</v>
      </c>
      <c r="H56" s="110"/>
      <c r="I56" s="45">
        <f>SUM(I33:I55)</f>
        <v>320208057</v>
      </c>
      <c r="J56" s="36"/>
      <c r="K56" s="36"/>
      <c r="L56" s="36"/>
      <c r="M56" s="37"/>
      <c r="N56" s="37"/>
      <c r="O56" s="37"/>
    </row>
    <row r="57" spans="1:238" s="19" customFormat="1" ht="24.75" customHeight="1">
      <c r="A57" s="148"/>
      <c r="B57" s="148"/>
      <c r="C57" s="148"/>
      <c r="D57" s="148"/>
      <c r="E57" s="148"/>
      <c r="F57" s="148"/>
      <c r="G57" s="148"/>
      <c r="H57" s="148"/>
      <c r="I57" s="148"/>
      <c r="J57" s="20"/>
      <c r="K57" s="20"/>
      <c r="L57" s="20"/>
    </row>
    <row r="58" spans="1:238" s="19" customFormat="1" ht="24.75" customHeight="1">
      <c r="A58" s="149" t="s">
        <v>37</v>
      </c>
      <c r="B58" s="150"/>
      <c r="C58" s="150"/>
      <c r="D58" s="150"/>
      <c r="E58" s="150"/>
      <c r="F58" s="150"/>
      <c r="G58" s="150"/>
      <c r="H58" s="150"/>
      <c r="I58" s="151"/>
      <c r="J58" s="20"/>
      <c r="K58" s="20"/>
      <c r="L58" s="20"/>
    </row>
    <row r="59" spans="1:238" s="23" customFormat="1" ht="23.25" customHeight="1">
      <c r="A59" s="156" t="s">
        <v>54</v>
      </c>
      <c r="B59" s="157"/>
      <c r="C59" s="139" t="s">
        <v>55</v>
      </c>
      <c r="D59" s="140"/>
      <c r="E59" s="143" t="s">
        <v>56</v>
      </c>
      <c r="F59" s="144"/>
      <c r="G59" s="143" t="s">
        <v>57</v>
      </c>
      <c r="H59" s="144"/>
      <c r="I59" s="21" t="s">
        <v>2</v>
      </c>
      <c r="J59" s="22"/>
      <c r="K59" s="22"/>
      <c r="L59" s="22"/>
    </row>
    <row r="60" spans="1:238" s="23" customFormat="1" ht="23.25" customHeight="1">
      <c r="A60" s="158"/>
      <c r="B60" s="159"/>
      <c r="C60" s="141"/>
      <c r="D60" s="142"/>
      <c r="E60" s="21" t="s">
        <v>58</v>
      </c>
      <c r="F60" s="21" t="s">
        <v>59</v>
      </c>
      <c r="G60" s="21" t="s">
        <v>58</v>
      </c>
      <c r="H60" s="21" t="s">
        <v>59</v>
      </c>
      <c r="I60" s="21" t="s">
        <v>58</v>
      </c>
      <c r="J60" s="22"/>
      <c r="K60" s="22"/>
      <c r="L60" s="22"/>
    </row>
    <row r="61" spans="1:238" s="76" customFormat="1" ht="29.25" customHeight="1">
      <c r="A61" s="152" t="s">
        <v>38</v>
      </c>
      <c r="B61" s="154" t="s">
        <v>39</v>
      </c>
      <c r="C61" s="81" t="s">
        <v>17</v>
      </c>
      <c r="D61" s="74" t="s">
        <v>18</v>
      </c>
      <c r="E61" s="54">
        <v>603773</v>
      </c>
      <c r="F61" s="137">
        <v>84</v>
      </c>
      <c r="G61" s="54"/>
      <c r="H61" s="54"/>
      <c r="I61" s="54">
        <f t="shared" ref="I61" si="5">E61+G61</f>
        <v>603773</v>
      </c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</row>
    <row r="62" spans="1:238" s="76" customFormat="1">
      <c r="A62" s="153"/>
      <c r="B62" s="155"/>
      <c r="C62" s="81" t="s">
        <v>19</v>
      </c>
      <c r="D62" s="74" t="s">
        <v>20</v>
      </c>
      <c r="E62" s="54">
        <v>658450</v>
      </c>
      <c r="F62" s="138"/>
      <c r="G62" s="54"/>
      <c r="H62" s="54"/>
      <c r="I62" s="54">
        <f t="shared" ref="I62:I72" si="6">E62+G62</f>
        <v>658450</v>
      </c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</row>
    <row r="63" spans="1:238" s="76" customFormat="1" ht="30.75" customHeight="1">
      <c r="A63" s="84" t="s">
        <v>73</v>
      </c>
      <c r="B63" s="115" t="s">
        <v>68</v>
      </c>
      <c r="C63" s="86" t="s">
        <v>19</v>
      </c>
      <c r="D63" s="87" t="s">
        <v>20</v>
      </c>
      <c r="E63" s="66">
        <v>7000000</v>
      </c>
      <c r="F63" s="66">
        <v>37</v>
      </c>
      <c r="G63" s="66">
        <v>0</v>
      </c>
      <c r="H63" s="66">
        <v>0</v>
      </c>
      <c r="I63" s="66">
        <f t="shared" ref="I63:I64" si="7">E63+G63</f>
        <v>7000000</v>
      </c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</row>
    <row r="64" spans="1:238" s="76" customFormat="1" ht="33" customHeight="1">
      <c r="A64" s="72" t="s">
        <v>72</v>
      </c>
      <c r="B64" s="83" t="s">
        <v>71</v>
      </c>
      <c r="C64" s="81" t="s">
        <v>50</v>
      </c>
      <c r="D64" s="74" t="s">
        <v>51</v>
      </c>
      <c r="E64" s="54">
        <v>9000000</v>
      </c>
      <c r="F64" s="54">
        <v>3</v>
      </c>
      <c r="G64" s="54"/>
      <c r="H64" s="54"/>
      <c r="I64" s="54">
        <f t="shared" si="7"/>
        <v>9000000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</row>
    <row r="65" spans="1:238" s="76" customFormat="1" ht="28.5">
      <c r="A65" s="77" t="s">
        <v>40</v>
      </c>
      <c r="B65" s="78" t="s">
        <v>41</v>
      </c>
      <c r="C65" s="79" t="s">
        <v>19</v>
      </c>
      <c r="D65" s="80" t="s">
        <v>20</v>
      </c>
      <c r="E65" s="28"/>
      <c r="F65" s="28"/>
      <c r="G65" s="28">
        <v>1490000</v>
      </c>
      <c r="H65" s="28">
        <v>13</v>
      </c>
      <c r="I65" s="28">
        <f t="shared" si="6"/>
        <v>1490000</v>
      </c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</row>
    <row r="66" spans="1:238" s="76" customFormat="1" ht="28.5">
      <c r="A66" s="72" t="s">
        <v>42</v>
      </c>
      <c r="B66" s="73" t="s">
        <v>43</v>
      </c>
      <c r="C66" s="81" t="s">
        <v>19</v>
      </c>
      <c r="D66" s="74" t="s">
        <v>20</v>
      </c>
      <c r="E66" s="54"/>
      <c r="F66" s="54"/>
      <c r="G66" s="54">
        <v>3000000</v>
      </c>
      <c r="H66" s="54">
        <v>8</v>
      </c>
      <c r="I66" s="54">
        <f t="shared" si="6"/>
        <v>3000000</v>
      </c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</row>
    <row r="67" spans="1:238" s="76" customFormat="1" ht="28.5">
      <c r="A67" s="77" t="s">
        <v>44</v>
      </c>
      <c r="B67" s="82" t="s">
        <v>45</v>
      </c>
      <c r="C67" s="79" t="s">
        <v>19</v>
      </c>
      <c r="D67" s="80" t="s">
        <v>20</v>
      </c>
      <c r="E67" s="28"/>
      <c r="F67" s="28"/>
      <c r="G67" s="28">
        <v>3453069</v>
      </c>
      <c r="H67" s="28">
        <v>35</v>
      </c>
      <c r="I67" s="28">
        <f t="shared" si="6"/>
        <v>3453069</v>
      </c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</row>
    <row r="68" spans="1:238" s="76" customFormat="1">
      <c r="A68" s="72" t="s">
        <v>46</v>
      </c>
      <c r="B68" s="73" t="s">
        <v>65</v>
      </c>
      <c r="C68" s="81" t="s">
        <v>19</v>
      </c>
      <c r="D68" s="74" t="s">
        <v>20</v>
      </c>
      <c r="E68" s="54"/>
      <c r="F68" s="54"/>
      <c r="G68" s="54">
        <v>700000</v>
      </c>
      <c r="H68" s="54">
        <v>11</v>
      </c>
      <c r="I68" s="54">
        <f t="shared" si="6"/>
        <v>700000</v>
      </c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</row>
    <row r="69" spans="1:238" s="76" customFormat="1" ht="28.5">
      <c r="A69" s="77" t="s">
        <v>47</v>
      </c>
      <c r="B69" s="78" t="s">
        <v>48</v>
      </c>
      <c r="C69" s="79" t="s">
        <v>19</v>
      </c>
      <c r="D69" s="80" t="s">
        <v>20</v>
      </c>
      <c r="E69" s="28"/>
      <c r="F69" s="28"/>
      <c r="G69" s="28">
        <v>3655000</v>
      </c>
      <c r="H69" s="28">
        <v>34</v>
      </c>
      <c r="I69" s="28">
        <f t="shared" si="6"/>
        <v>3655000</v>
      </c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</row>
    <row r="70" spans="1:238" s="76" customFormat="1" ht="28.5">
      <c r="A70" s="72" t="s">
        <v>49</v>
      </c>
      <c r="B70" s="73" t="s">
        <v>64</v>
      </c>
      <c r="C70" s="81" t="s">
        <v>19</v>
      </c>
      <c r="D70" s="74" t="s">
        <v>20</v>
      </c>
      <c r="E70" s="54"/>
      <c r="F70" s="54"/>
      <c r="G70" s="54">
        <v>2000000</v>
      </c>
      <c r="H70" s="54">
        <v>14</v>
      </c>
      <c r="I70" s="54">
        <f t="shared" si="6"/>
        <v>2000000</v>
      </c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</row>
    <row r="71" spans="1:238" s="76" customFormat="1">
      <c r="A71" s="84" t="s">
        <v>74</v>
      </c>
      <c r="B71" s="85" t="s">
        <v>69</v>
      </c>
      <c r="C71" s="86" t="s">
        <v>19</v>
      </c>
      <c r="D71" s="87" t="s">
        <v>20</v>
      </c>
      <c r="E71" s="66"/>
      <c r="F71" s="66"/>
      <c r="G71" s="66">
        <v>1800000</v>
      </c>
      <c r="H71" s="66">
        <v>31</v>
      </c>
      <c r="I71" s="66">
        <f t="shared" si="6"/>
        <v>1800000</v>
      </c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</row>
    <row r="72" spans="1:238" s="76" customFormat="1">
      <c r="A72" s="72"/>
      <c r="B72" s="73"/>
      <c r="C72" s="81"/>
      <c r="D72" s="74"/>
      <c r="E72" s="54"/>
      <c r="F72" s="54"/>
      <c r="G72" s="54"/>
      <c r="H72" s="54"/>
      <c r="I72" s="54">
        <f t="shared" si="6"/>
        <v>0</v>
      </c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</row>
    <row r="73" spans="1:238" s="30" customFormat="1" ht="23.25" customHeight="1">
      <c r="A73" s="145" t="s">
        <v>52</v>
      </c>
      <c r="B73" s="146"/>
      <c r="C73" s="146"/>
      <c r="D73" s="147"/>
      <c r="E73" s="45">
        <f>SUM(E61:E72)</f>
        <v>17262223</v>
      </c>
      <c r="F73" s="110"/>
      <c r="G73" s="45">
        <f>SUM(G61:G72)</f>
        <v>16098069</v>
      </c>
      <c r="H73" s="110"/>
      <c r="I73" s="45">
        <f>SUM(I61:I72)</f>
        <v>33360292</v>
      </c>
      <c r="J73" s="36"/>
      <c r="K73" s="36"/>
      <c r="L73" s="36"/>
      <c r="M73" s="37"/>
      <c r="N73" s="37"/>
      <c r="O73" s="37"/>
    </row>
    <row r="74" spans="1:238" s="37" customFormat="1" ht="9" customHeight="1">
      <c r="A74" s="122"/>
      <c r="B74" s="123"/>
      <c r="C74" s="123"/>
      <c r="D74" s="123"/>
      <c r="E74" s="124"/>
      <c r="F74" s="124"/>
      <c r="G74" s="124"/>
      <c r="H74" s="124"/>
      <c r="I74" s="125"/>
      <c r="J74" s="36"/>
      <c r="K74" s="36"/>
      <c r="L74" s="36"/>
    </row>
    <row r="75" spans="1:238" s="37" customFormat="1" ht="26.25" customHeight="1">
      <c r="A75" s="149" t="s">
        <v>81</v>
      </c>
      <c r="B75" s="150"/>
      <c r="C75" s="150"/>
      <c r="D75" s="150"/>
      <c r="E75" s="150"/>
      <c r="F75" s="150"/>
      <c r="G75" s="150"/>
      <c r="H75" s="150"/>
      <c r="I75" s="151"/>
      <c r="J75" s="36"/>
      <c r="K75" s="36"/>
      <c r="L75" s="36"/>
    </row>
    <row r="76" spans="1:238" s="37" customFormat="1" ht="22.5" customHeight="1">
      <c r="A76" s="156" t="s">
        <v>54</v>
      </c>
      <c r="B76" s="157"/>
      <c r="C76" s="139" t="s">
        <v>55</v>
      </c>
      <c r="D76" s="140"/>
      <c r="E76" s="143" t="s">
        <v>56</v>
      </c>
      <c r="F76" s="144"/>
      <c r="G76" s="143" t="s">
        <v>57</v>
      </c>
      <c r="H76" s="144"/>
      <c r="I76" s="21" t="s">
        <v>2</v>
      </c>
      <c r="J76" s="36"/>
      <c r="K76" s="36"/>
      <c r="L76" s="36"/>
    </row>
    <row r="77" spans="1:238" s="37" customFormat="1" ht="22.5" customHeight="1">
      <c r="A77" s="158"/>
      <c r="B77" s="159"/>
      <c r="C77" s="141"/>
      <c r="D77" s="142"/>
      <c r="E77" s="21" t="s">
        <v>58</v>
      </c>
      <c r="F77" s="21" t="s">
        <v>59</v>
      </c>
      <c r="G77" s="21" t="s">
        <v>58</v>
      </c>
      <c r="H77" s="21" t="s">
        <v>59</v>
      </c>
      <c r="I77" s="21" t="s">
        <v>58</v>
      </c>
      <c r="J77" s="36"/>
      <c r="K77" s="36"/>
      <c r="L77" s="36"/>
    </row>
    <row r="78" spans="1:238" s="37" customFormat="1" ht="30">
      <c r="A78" s="133" t="s">
        <v>80</v>
      </c>
      <c r="B78" s="132" t="s">
        <v>82</v>
      </c>
      <c r="C78" s="130" t="s">
        <v>17</v>
      </c>
      <c r="D78" s="69" t="s">
        <v>18</v>
      </c>
      <c r="E78" s="54">
        <v>18684</v>
      </c>
      <c r="F78" s="118">
        <v>1</v>
      </c>
      <c r="G78" s="54"/>
      <c r="H78" s="54"/>
      <c r="I78" s="54">
        <f t="shared" ref="I78" si="8">E78+G78</f>
        <v>18684</v>
      </c>
      <c r="J78" s="36"/>
      <c r="K78" s="36"/>
      <c r="L78" s="36"/>
    </row>
    <row r="79" spans="1:238" s="37" customFormat="1" ht="23.25" customHeight="1">
      <c r="A79" s="145" t="s">
        <v>83</v>
      </c>
      <c r="B79" s="146"/>
      <c r="C79" s="146"/>
      <c r="D79" s="147"/>
      <c r="E79" s="45">
        <f>E78</f>
        <v>18684</v>
      </c>
      <c r="F79" s="110"/>
      <c r="G79" s="45">
        <f>G78</f>
        <v>0</v>
      </c>
      <c r="H79" s="110"/>
      <c r="I79" s="45">
        <f>I78</f>
        <v>18684</v>
      </c>
      <c r="J79" s="36"/>
      <c r="K79" s="36"/>
      <c r="L79" s="36"/>
    </row>
    <row r="80" spans="1:238" s="90" customFormat="1" ht="26.25" customHeight="1">
      <c r="A80" s="169" t="s">
        <v>53</v>
      </c>
      <c r="B80" s="170"/>
      <c r="C80" s="170"/>
      <c r="D80" s="171"/>
      <c r="E80" s="88">
        <f>E73+E56+E28+E17+E79</f>
        <v>655416132</v>
      </c>
      <c r="F80" s="111"/>
      <c r="G80" s="88">
        <f>G73+G56+G28+G17+G79</f>
        <v>1742628869</v>
      </c>
      <c r="H80" s="111"/>
      <c r="I80" s="88">
        <f>I73+I56+I28+I17+I79</f>
        <v>2398045001</v>
      </c>
      <c r="J80" s="89"/>
      <c r="K80" s="29"/>
      <c r="L80" s="29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</row>
    <row r="81" spans="1:12" s="30" customFormat="1" ht="21.95" customHeight="1">
      <c r="A81" s="168"/>
      <c r="B81" s="168"/>
      <c r="C81" s="91"/>
      <c r="D81" s="91"/>
      <c r="E81" s="92"/>
      <c r="F81" s="92"/>
      <c r="G81" s="92"/>
      <c r="H81" s="92"/>
      <c r="I81" s="93"/>
      <c r="J81" s="29"/>
      <c r="K81" s="29"/>
      <c r="L81" s="29"/>
    </row>
    <row r="82" spans="1:12" s="95" customFormat="1">
      <c r="C82" s="96"/>
      <c r="D82" s="97"/>
    </row>
    <row r="83" spans="1:12" s="95" customFormat="1">
      <c r="C83" s="96"/>
      <c r="D83" s="97"/>
      <c r="E83" s="113"/>
      <c r="F83" s="113"/>
      <c r="G83" s="113"/>
      <c r="H83" s="113"/>
      <c r="I83" s="113"/>
    </row>
    <row r="84" spans="1:12" s="95" customFormat="1">
      <c r="C84" s="96"/>
      <c r="D84" s="97"/>
    </row>
    <row r="85" spans="1:12" s="95" customFormat="1">
      <c r="C85" s="96"/>
      <c r="D85" s="97"/>
      <c r="E85" s="114"/>
      <c r="F85" s="114"/>
      <c r="G85" s="114"/>
      <c r="H85" s="114"/>
      <c r="I85" s="114"/>
    </row>
    <row r="86" spans="1:12" s="95" customFormat="1">
      <c r="C86" s="96"/>
      <c r="D86" s="97"/>
    </row>
    <row r="87" spans="1:12" s="95" customFormat="1">
      <c r="C87" s="96"/>
      <c r="D87" s="97"/>
    </row>
    <row r="88" spans="1:12" s="95" customFormat="1">
      <c r="C88" s="96"/>
      <c r="D88" s="97"/>
    </row>
    <row r="89" spans="1:12" s="95" customFormat="1">
      <c r="C89" s="96"/>
      <c r="D89" s="97"/>
    </row>
    <row r="90" spans="1:12" s="95" customFormat="1">
      <c r="C90" s="96"/>
      <c r="D90" s="97"/>
    </row>
    <row r="91" spans="1:12" s="95" customFormat="1">
      <c r="C91" s="96"/>
      <c r="D91" s="97"/>
    </row>
    <row r="92" spans="1:12" s="95" customFormat="1">
      <c r="C92" s="96"/>
      <c r="D92" s="97"/>
    </row>
    <row r="93" spans="1:12" s="95" customFormat="1">
      <c r="C93" s="96"/>
      <c r="D93" s="97"/>
    </row>
    <row r="94" spans="1:12" s="95" customFormat="1">
      <c r="C94" s="96"/>
      <c r="D94" s="97"/>
    </row>
    <row r="95" spans="1:12" s="95" customFormat="1">
      <c r="C95" s="96"/>
      <c r="D95" s="97"/>
    </row>
    <row r="96" spans="1:12" s="95" customFormat="1">
      <c r="C96" s="96"/>
      <c r="D96" s="97"/>
    </row>
    <row r="97" spans="3:4" s="95" customFormat="1">
      <c r="C97" s="96"/>
      <c r="D97" s="97"/>
    </row>
    <row r="98" spans="3:4" s="95" customFormat="1">
      <c r="C98" s="96"/>
      <c r="D98" s="97"/>
    </row>
    <row r="99" spans="3:4" s="95" customFormat="1">
      <c r="C99" s="96"/>
      <c r="D99" s="97"/>
    </row>
    <row r="100" spans="3:4" s="95" customFormat="1">
      <c r="C100" s="96"/>
      <c r="D100" s="97"/>
    </row>
    <row r="101" spans="3:4" s="95" customFormat="1">
      <c r="C101" s="96"/>
      <c r="D101" s="97"/>
    </row>
    <row r="102" spans="3:4" s="95" customFormat="1">
      <c r="C102" s="96"/>
      <c r="D102" s="97"/>
    </row>
    <row r="103" spans="3:4" s="95" customFormat="1">
      <c r="C103" s="96"/>
      <c r="D103" s="97"/>
    </row>
    <row r="104" spans="3:4" s="95" customFormat="1">
      <c r="C104" s="96"/>
      <c r="D104" s="97"/>
    </row>
    <row r="174" spans="1:12" s="100" customFormat="1">
      <c r="A174" s="94"/>
      <c r="B174" s="94"/>
      <c r="C174" s="98"/>
      <c r="D174" s="99"/>
      <c r="J174" s="101"/>
      <c r="K174" s="101"/>
      <c r="L174" s="101"/>
    </row>
    <row r="176" spans="1:12">
      <c r="A176" s="100"/>
      <c r="B176" s="100"/>
      <c r="C176" s="102"/>
      <c r="D176" s="103"/>
    </row>
    <row r="177" spans="1:12" s="104" customFormat="1">
      <c r="A177" s="94"/>
      <c r="B177" s="94"/>
      <c r="C177" s="98"/>
      <c r="D177" s="99"/>
      <c r="J177" s="105"/>
      <c r="K177" s="105"/>
      <c r="L177" s="105"/>
    </row>
    <row r="179" spans="1:12">
      <c r="A179" s="104"/>
      <c r="B179" s="104"/>
      <c r="C179" s="106"/>
      <c r="D179" s="107"/>
    </row>
  </sheetData>
  <mergeCells count="65">
    <mergeCell ref="A79:D79"/>
    <mergeCell ref="A75:I75"/>
    <mergeCell ref="A76:B77"/>
    <mergeCell ref="C76:D77"/>
    <mergeCell ref="E76:F76"/>
    <mergeCell ref="G76:H76"/>
    <mergeCell ref="E10:F10"/>
    <mergeCell ref="G10:H10"/>
    <mergeCell ref="C31:D32"/>
    <mergeCell ref="E31:F31"/>
    <mergeCell ref="G31:H31"/>
    <mergeCell ref="G20:H20"/>
    <mergeCell ref="F22:F23"/>
    <mergeCell ref="H22:H23"/>
    <mergeCell ref="A4:G4"/>
    <mergeCell ref="A5:I5"/>
    <mergeCell ref="A6:I6"/>
    <mergeCell ref="A7:I7"/>
    <mergeCell ref="A9:I9"/>
    <mergeCell ref="A33:A50"/>
    <mergeCell ref="B33:B34"/>
    <mergeCell ref="B35:B36"/>
    <mergeCell ref="B37:B38"/>
    <mergeCell ref="B39:B40"/>
    <mergeCell ref="B41:B42"/>
    <mergeCell ref="B43:B44"/>
    <mergeCell ref="H45:H46"/>
    <mergeCell ref="B52:B53"/>
    <mergeCell ref="B45:B46"/>
    <mergeCell ref="B47:B48"/>
    <mergeCell ref="H49:H50"/>
    <mergeCell ref="F49:F50"/>
    <mergeCell ref="B49:B50"/>
    <mergeCell ref="A81:B81"/>
    <mergeCell ref="A73:D73"/>
    <mergeCell ref="A80:D80"/>
    <mergeCell ref="A10:B11"/>
    <mergeCell ref="C10:D11"/>
    <mergeCell ref="A20:B21"/>
    <mergeCell ref="C20:D21"/>
    <mergeCell ref="A31:B32"/>
    <mergeCell ref="A28:D28"/>
    <mergeCell ref="A30:I30"/>
    <mergeCell ref="A17:D17"/>
    <mergeCell ref="A19:I19"/>
    <mergeCell ref="A22:A23"/>
    <mergeCell ref="B22:B23"/>
    <mergeCell ref="E20:F20"/>
    <mergeCell ref="F52:F53"/>
    <mergeCell ref="A24:A27"/>
    <mergeCell ref="F61:F62"/>
    <mergeCell ref="C59:D60"/>
    <mergeCell ref="E59:F59"/>
    <mergeCell ref="G59:H59"/>
    <mergeCell ref="A56:D56"/>
    <mergeCell ref="A57:I57"/>
    <mergeCell ref="A58:I58"/>
    <mergeCell ref="A61:A62"/>
    <mergeCell ref="B61:B62"/>
    <mergeCell ref="A59:B60"/>
    <mergeCell ref="A52:A54"/>
    <mergeCell ref="H52:H53"/>
    <mergeCell ref="H33:H34"/>
    <mergeCell ref="F45:F46"/>
    <mergeCell ref="F33:F34"/>
  </mergeCells>
  <dataValidations count="3">
    <dataValidation type="whole" operator="greaterThanOrEqual" allowBlank="1" showInputMessage="1" showErrorMessage="1" error="Preencher apenas com valores inteiros positivos." sqref="H24:H29 E56:I56 E12:I18 E22:E29 F24:F29 F22 G22:G29 I22:I29 H22 E73:I74 E79:I79">
      <formula1>0</formula1>
    </dataValidation>
    <dataValidation type="whole" operator="greaterThanOrEqual" allowBlank="1" showInputMessage="1" showErrorMessage="1" sqref="E80:I80">
      <formula1>0</formula1>
    </dataValidation>
    <dataValidation type="whole" operator="greaterThanOrEqual" allowBlank="1" showInputMessage="1" showErrorMessage="1" error="Preencher apenas com valores inteiros positivos. " sqref="WUZ33:WVA44 WLD33:WLE44 WBH33:WBI44 VRL33:VRM44 VHP33:VHQ44 UXT33:UXU44 UNX33:UNY44 UEB33:UEC44 TUF33:TUG44 TKJ33:TKK44 TAN33:TAO44 SQR33:SQS44 SGV33:SGW44 RWZ33:RXA44 RND33:RNE44 RDH33:RDI44 QTL33:QTM44 QJP33:QJQ44 PZT33:PZU44 PPX33:PPY44 PGB33:PGC44 OWF33:OWG44 OMJ33:OMK44 OCN33:OCO44 NSR33:NSS44 NIV33:NIW44 MYZ33:MZA44 MPD33:MPE44 MFH33:MFI44 LVL33:LVM44 LLP33:LLQ44 LBT33:LBU44 KRX33:KRY44 KIB33:KIC44 JYF33:JYG44 JOJ33:JOK44 JEN33:JEO44 IUR33:IUS44 IKV33:IKW44 IAZ33:IBA44 HRD33:HRE44 HHH33:HHI44 GXL33:GXM44 GNP33:GNQ44 GDT33:GDU44 FTX33:FTY44 FKB33:FKC44 FAF33:FAG44 EQJ33:EQK44 EGN33:EGO44 DWR33:DWS44 DMV33:DMW44 DCZ33:DDA44 CTD33:CTE44 CJH33:CJI44 BZL33:BZM44 BPP33:BPQ44 BFT33:BFU44 AVX33:AVY44 AMB33:AMC44 ACF33:ACG44 SJ33:SK44 IN33:IO44 E61:I72 VRL47:VRM48 UXT47:UXU48 UNX47:UNY48 UEB47:UEC48 TUF47:TUG48 TKJ47:TKK48 TAN47:TAO48 SQR47:SQS48 SGV47:SGW48 RWZ47:RXA48 RND47:RNE48 RDH47:RDI48 QTL47:QTM48 QJP47:QJQ48 PZT47:PZU48 PPX47:PPY48 PGB47:PGC48 OWF47:OWG48 OMJ47:OMK48 OCN47:OCO48 NSR47:NSS48 NIV47:NIW48 MYZ47:MZA48 MPD47:MPE48 MFH47:MFI48 LVL47:LVM48 LLP47:LLQ48 LBT47:LBU48 KRX47:KRY48 KIB47:KIC48 JYF47:JYG48 JOJ47:JOK48 JEN47:JEO48 IUR47:IUS48 IKV47:IKW48 IAZ47:IBA48 HRD47:HRE48 HHH47:HHI48 GXL47:GXM48 GNP47:GNQ48 GDT47:GDU48 FTX47:FTY48 FKB47:FKC48 FAF47:FAG48 EQJ47:EQK48 EGN47:EGO48 DWR47:DWS48 DMV47:DMW48 DCZ47:DDA48 CTD47:CTE48 CJH47:CJI48 BZL47:BZM48 BPP47:BPQ48 BFT47:BFU48 AVX47:AVY48 AMB47:AMC48 ACF47:ACG48 SJ47:SK48 IN47:IO48 WLD47:WLE48 WUZ47:WVA48 WBH47:WBI48 VHP47:VHQ48 F33 F35:F52 H33:H45 H47:H49 E78:I78 H51:H55 I33:I55 G33:G55 F54:F55 E33:E55 UXT52:UXU55 UNX52:UNY55 UEB52:UEC55 TUF52:TUG55 TKJ52:TKK55 TAN52:TAO55 SQR52:SQS55 SGV52:SGW55 RWZ52:RXA55 RND52:RNE55 RDH52:RDI55 QTL52:QTM55 QJP52:QJQ55 PZT52:PZU55 PPX52:PPY55 PGB52:PGC55 OWF52:OWG55 OMJ52:OMK55 OCN52:OCO55 NSR52:NSS55 NIV52:NIW55 MYZ52:MZA55 MPD52:MPE55 MFH52:MFI55 LVL52:LVM55 LLP52:LLQ55 LBT52:LBU55 KRX52:KRY55 KIB52:KIC55 JYF52:JYG55 JOJ52:JOK55 JEN52:JEO55 IUR52:IUS55 IKV52:IKW55 IAZ52:IBA55 HRD52:HRE55 HHH52:HHI55 GXL52:GXM55 GNP52:GNQ55 GDT52:GDU55 FTX52:FTY55 FKB52:FKC55 FAF52:FAG55 EQJ52:EQK55 EGN52:EGO55 DWR52:DWS55 DMV52:DMW55 DCZ52:DDA55 CTD52:CTE55 CJH52:CJI55 BZL52:BZM55 BPP52:BPQ55 BFT52:BFU55 AVX52:AVY55 AMB52:AMC55 ACF52:ACG55 SJ52:SK55 IN52:IO55 WLD52:WLE55 WUZ52:WVA55 WBH52:WBI55 VHP52:VHQ55 VRL52:VRM55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50" orientation="portrait" r:id="rId1"/>
  <headerFooter alignWithMargins="0">
    <oddFooter>&amp;RDPLO - Divisão de Planejamento Orçamentário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2017-08-18T20:00:22Z</cp:lastPrinted>
  <dcterms:created xsi:type="dcterms:W3CDTF">2014-08-13T20:03:29Z</dcterms:created>
  <dcterms:modified xsi:type="dcterms:W3CDTF">2018-11-27T18:33:17Z</dcterms:modified>
</cp:coreProperties>
</file>