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Out'!$A$1:$C$86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48" i="1"/>
  <c r="C17" i="1"/>
  <c r="C74" i="1"/>
</calcChain>
</file>

<file path=xl/sharedStrings.xml><?xml version="1.0" encoding="utf-8"?>
<sst xmlns="http://schemas.openxmlformats.org/spreadsheetml/2006/main" count="135" uniqueCount="97">
  <si>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</si>
  <si>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</si>
  <si>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</si>
  <si>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</si>
  <si>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</si>
  <si>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</si>
  <si>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</si>
  <si>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</si>
  <si>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</si>
  <si>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</si>
  <si>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10/2019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</si>
  <si>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</si>
  <si>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</si>
  <si>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</si>
  <si>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</si>
  <si>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</si>
  <si>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</si>
  <si>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</si>
  <si>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</si>
  <si>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</si>
  <si>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</si>
  <si>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</si>
  <si>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</si>
  <si>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</si>
  <si>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</si>
  <si>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</si>
  <si>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</si>
  <si>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</si>
  <si>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</si>
  <si>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</si>
  <si>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</si>
  <si>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</si>
  <si>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</si>
  <si>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</si>
  <si>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</si>
  <si>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</si>
  <si>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</si>
  <si>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</si>
  <si>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</si>
  <si>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</si>
  <si>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</si>
  <si>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</si>
  <si>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</si>
  <si>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</si>
  <si>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</si>
  <si>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</si>
  <si>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</si>
  <si>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</si>
  <si>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</si>
  <si>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</si>
  <si>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</si>
  <si>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</si>
  <si>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</si>
  <si>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</si>
  <si>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</si>
  <si>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</si>
  <si>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</si>
  <si>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</si>
  <si>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</si>
  <si>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</si>
  <si>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</si>
  <si>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</si>
  <si>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</si>
  <si>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</si>
  <si>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</si>
  <si>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</si>
  <si>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</si>
  <si>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</si>
  <si>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</si>
  <si>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</si>
  <si>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</si>
  <si>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</si>
  <si>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</si>
  <si>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</si>
  <si>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</si>
  <si>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</si>
  <si>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</si>
  <si>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</si>
  <si>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</si>
  <si>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</si>
  <si>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</si>
  <si>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</si>
  <si>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</si>
  <si>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</si>
  <si>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</si>
  <si>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</si>
  <si>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</si>
  <si>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</si>
  <si>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</si>
  <si>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</si>
  <si>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</si>
  <si>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</si>
  <si>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</si>
  <si>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</si>
  <si>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</si>
  <si>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novembro ocorreu alteração no inciso V, alínea "b", devido a devolução de sub repasse recebido</t>
  </si>
  <si>
    <t>3) No mês de dezembro ocorreu alteração no inciso V, alínea "b", devido a devolução de sub repasse recebido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</si>
</sst>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85334844.810000002</v>
          </cell>
        </row>
        <row r="3">
          <cell r="N3">
            <v>19705033.699999999</v>
          </cell>
        </row>
        <row r="4">
          <cell r="N4">
            <v>15055418.050000001</v>
          </cell>
        </row>
        <row r="6">
          <cell r="N6">
            <v>272111.78000000003</v>
          </cell>
        </row>
        <row r="7">
          <cell r="N7">
            <v>4046049.55</v>
          </cell>
        </row>
        <row r="8">
          <cell r="N8">
            <v>582172.57999999996</v>
          </cell>
        </row>
        <row r="9">
          <cell r="N9">
            <v>2203213.0099999998</v>
          </cell>
        </row>
        <row r="10">
          <cell r="N10">
            <v>178521.63</v>
          </cell>
        </row>
        <row r="11">
          <cell r="N11">
            <v>28036.62</v>
          </cell>
        </row>
        <row r="12">
          <cell r="N12">
            <v>939189.81</v>
          </cell>
        </row>
        <row r="13">
          <cell r="N13">
            <v>2303839.5099999998</v>
          </cell>
        </row>
        <row r="14">
          <cell r="N14">
            <v>213539.79</v>
          </cell>
        </row>
        <row r="15">
          <cell r="N15">
            <v>585248.85</v>
          </cell>
        </row>
        <row r="16">
          <cell r="N16">
            <v>52030.89</v>
          </cell>
        </row>
        <row r="17">
          <cell r="N17">
            <v>309531.82</v>
          </cell>
        </row>
        <row r="18">
          <cell r="N18">
            <v>533588.68999999994</v>
          </cell>
        </row>
        <row r="19">
          <cell r="N19">
            <v>747342.26</v>
          </cell>
        </row>
        <row r="20">
          <cell r="N20">
            <v>2765481.65</v>
          </cell>
        </row>
        <row r="21">
          <cell r="N21">
            <v>12951.68</v>
          </cell>
        </row>
        <row r="22">
          <cell r="N22">
            <v>1703452.4</v>
          </cell>
        </row>
        <row r="23">
          <cell r="N23">
            <v>62864.97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17905</v>
          </cell>
        </row>
        <row r="27">
          <cell r="N27">
            <v>12108.16</v>
          </cell>
        </row>
        <row r="28">
          <cell r="N28">
            <v>53279.360000000001</v>
          </cell>
        </row>
        <row r="29">
          <cell r="N29">
            <v>146420.17000000001</v>
          </cell>
        </row>
        <row r="30">
          <cell r="N30">
            <v>0</v>
          </cell>
        </row>
        <row r="31">
          <cell r="N31">
            <v>1822327.72</v>
          </cell>
        </row>
        <row r="32">
          <cell r="N32">
            <v>106580.45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368802.58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120227456.88</v>
          </cell>
        </row>
        <row r="3">
          <cell r="N3">
            <v>14679534.710000001</v>
          </cell>
        </row>
        <row r="4">
          <cell r="N4">
            <v>1399400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43788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+'[1]Despesa - Access'!N2</f>
        <v>85334844.810000002</v>
      </c>
    </row>
    <row r="14" spans="1:3" x14ac:dyDescent="0.2">
      <c r="A14" s="3" t="s">
        <v>18</v>
      </c>
      <c r="B14" s="12" t="s">
        <v>19</v>
      </c>
      <c r="C14" s="13">
        <f>+'[1]Despesa - Access'!N3</f>
        <v>19705033.699999999</v>
      </c>
    </row>
    <row r="15" spans="1:3" x14ac:dyDescent="0.2">
      <c r="A15" s="3" t="s">
        <v>20</v>
      </c>
      <c r="B15" s="12" t="s">
        <v>21</v>
      </c>
      <c r="C15" s="13">
        <f>+'[1]Despesa - Access'!N4</f>
        <v>15055418.050000001</v>
      </c>
    </row>
    <row r="16" spans="1:3" ht="51" x14ac:dyDescent="0.2">
      <c r="A16" s="14" t="s">
        <v>22</v>
      </c>
      <c r="B16" s="12" t="s">
        <v>23</v>
      </c>
      <c r="C16" s="15">
        <v>6288.91</v>
      </c>
    </row>
    <row r="17" spans="1:3" x14ac:dyDescent="0.2">
      <c r="A17" s="16" t="s">
        <v>24</v>
      </c>
      <c r="B17" s="16"/>
      <c r="C17" s="13">
        <f>SUM(C13:C16)</f>
        <v>120101585.47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7">
        <f>+'[1]Despesa - Access'!N6</f>
        <v>272111.78000000003</v>
      </c>
    </row>
    <row r="23" spans="1:3" x14ac:dyDescent="0.2">
      <c r="A23" s="3" t="s">
        <v>18</v>
      </c>
      <c r="B23" s="3" t="s">
        <v>28</v>
      </c>
      <c r="C23" s="17">
        <f>+'[1]Despesa - Access'!N7</f>
        <v>4046049.55</v>
      </c>
    </row>
    <row r="24" spans="1:3" x14ac:dyDescent="0.2">
      <c r="A24" s="3" t="s">
        <v>20</v>
      </c>
      <c r="B24" s="3" t="s">
        <v>29</v>
      </c>
      <c r="C24" s="17">
        <f>+'[1]Despesa - Access'!N8</f>
        <v>582172.57999999996</v>
      </c>
    </row>
    <row r="25" spans="1:3" x14ac:dyDescent="0.2">
      <c r="A25" s="3" t="s">
        <v>22</v>
      </c>
      <c r="B25" s="3" t="s">
        <v>30</v>
      </c>
      <c r="C25" s="17">
        <f>+'[1]Despesa - Access'!N9</f>
        <v>2203213.0099999998</v>
      </c>
    </row>
    <row r="26" spans="1:3" x14ac:dyDescent="0.2">
      <c r="A26" s="3" t="s">
        <v>31</v>
      </c>
      <c r="B26" s="3" t="s">
        <v>32</v>
      </c>
      <c r="C26" s="17">
        <f>+'[1]Despesa - Access'!N10</f>
        <v>178521.63</v>
      </c>
    </row>
    <row r="27" spans="1:3" x14ac:dyDescent="0.2">
      <c r="A27" s="3" t="s">
        <v>33</v>
      </c>
      <c r="B27" s="3" t="s">
        <v>34</v>
      </c>
      <c r="C27" s="17">
        <f>+'[1]Despesa - Access'!N11</f>
        <v>28036.62</v>
      </c>
    </row>
    <row r="28" spans="1:3" x14ac:dyDescent="0.2">
      <c r="A28" s="3" t="s">
        <v>35</v>
      </c>
      <c r="B28" s="3" t="s">
        <v>36</v>
      </c>
      <c r="C28" s="17">
        <f>+'[1]Despesa - Access'!N12</f>
        <v>939189.81</v>
      </c>
    </row>
    <row r="29" spans="1:3" x14ac:dyDescent="0.2">
      <c r="A29" s="3" t="s">
        <v>37</v>
      </c>
      <c r="B29" s="3" t="s">
        <v>38</v>
      </c>
      <c r="C29" s="17">
        <f>+'[1]Despesa - Access'!N13</f>
        <v>2303839.5099999998</v>
      </c>
    </row>
    <row r="30" spans="1:3" x14ac:dyDescent="0.2">
      <c r="A30" s="3" t="s">
        <v>39</v>
      </c>
      <c r="B30" s="3" t="s">
        <v>40</v>
      </c>
      <c r="C30" s="17">
        <f>+'[1]Despesa - Access'!N14</f>
        <v>213539.79</v>
      </c>
    </row>
    <row r="31" spans="1:3" x14ac:dyDescent="0.2">
      <c r="A31" s="3" t="s">
        <v>41</v>
      </c>
      <c r="B31" s="3" t="s">
        <v>42</v>
      </c>
      <c r="C31" s="17">
        <f>+'[1]Despesa - Access'!N15</f>
        <v>585248.85</v>
      </c>
    </row>
    <row r="32" spans="1:3" x14ac:dyDescent="0.2">
      <c r="A32" s="3" t="s">
        <v>43</v>
      </c>
      <c r="B32" s="3" t="s">
        <v>44</v>
      </c>
      <c r="C32" s="17">
        <f>+'[1]Despesa - Access'!N16</f>
        <v>52030.89</v>
      </c>
    </row>
    <row r="33" spans="1:3" x14ac:dyDescent="0.2">
      <c r="A33" s="3" t="s">
        <v>45</v>
      </c>
      <c r="B33" s="3" t="s">
        <v>46</v>
      </c>
      <c r="C33" s="17">
        <f>+'[1]Despesa - Access'!N17</f>
        <v>309531.82</v>
      </c>
    </row>
    <row r="34" spans="1:3" ht="63.75" x14ac:dyDescent="0.2">
      <c r="A34" s="14" t="s">
        <v>47</v>
      </c>
      <c r="B34" s="18" t="s">
        <v>48</v>
      </c>
      <c r="C34" s="13">
        <f>+'[1]Despesa - Access'!N18</f>
        <v>533588.68999999994</v>
      </c>
    </row>
    <row r="35" spans="1:3" x14ac:dyDescent="0.2">
      <c r="A35" s="3" t="s">
        <v>49</v>
      </c>
      <c r="B35" s="3" t="s">
        <v>50</v>
      </c>
      <c r="C35" s="17">
        <f>+'[1]Despesa - Access'!N19</f>
        <v>747342.26</v>
      </c>
    </row>
    <row r="36" spans="1:3" x14ac:dyDescent="0.2">
      <c r="A36" s="3" t="s">
        <v>51</v>
      </c>
      <c r="B36" s="3" t="s">
        <v>52</v>
      </c>
      <c r="C36" s="17">
        <f>+'[1]Despesa - Access'!N20</f>
        <v>2765481.65</v>
      </c>
    </row>
    <row r="37" spans="1:3" x14ac:dyDescent="0.2">
      <c r="A37" s="3" t="s">
        <v>53</v>
      </c>
      <c r="B37" s="3" t="s">
        <v>54</v>
      </c>
      <c r="C37" s="17">
        <f>+'[1]Despesa - Access'!N21</f>
        <v>12951.68</v>
      </c>
    </row>
    <row r="38" spans="1:3" ht="25.5" x14ac:dyDescent="0.2">
      <c r="A38" s="14" t="s">
        <v>55</v>
      </c>
      <c r="B38" s="19" t="s">
        <v>56</v>
      </c>
      <c r="C38" s="13">
        <f>+'[1]Despesa - Access'!N22</f>
        <v>1703452.4</v>
      </c>
    </row>
    <row r="39" spans="1:3" x14ac:dyDescent="0.2">
      <c r="A39" s="3" t="s">
        <v>57</v>
      </c>
      <c r="B39" s="3" t="s">
        <v>58</v>
      </c>
      <c r="C39" s="17">
        <f>+'[1]Despesa - Access'!N23</f>
        <v>62864.97</v>
      </c>
    </row>
    <row r="40" spans="1:3" x14ac:dyDescent="0.2">
      <c r="A40" s="3" t="s">
        <v>59</v>
      </c>
      <c r="B40" s="3" t="s">
        <v>60</v>
      </c>
      <c r="C40" s="17">
        <f>+'[1]Despesa - Access'!N24</f>
        <v>0</v>
      </c>
    </row>
    <row r="41" spans="1:3" x14ac:dyDescent="0.2">
      <c r="A41" s="3" t="s">
        <v>61</v>
      </c>
      <c r="B41" s="3" t="s">
        <v>62</v>
      </c>
      <c r="C41" s="17">
        <f>+'[1]Despesa - Access'!N25</f>
        <v>0</v>
      </c>
    </row>
    <row r="42" spans="1:3" x14ac:dyDescent="0.2">
      <c r="A42" s="3" t="s">
        <v>63</v>
      </c>
      <c r="B42" s="3" t="s">
        <v>64</v>
      </c>
      <c r="C42" s="17">
        <f>+'[1]Despesa - Access'!N26</f>
        <v>17905</v>
      </c>
    </row>
    <row r="43" spans="1:3" x14ac:dyDescent="0.2">
      <c r="A43" s="3" t="s">
        <v>65</v>
      </c>
      <c r="B43" s="3" t="s">
        <v>66</v>
      </c>
      <c r="C43" s="17">
        <f>+'[1]Despesa - Access'!N27</f>
        <v>12108.16</v>
      </c>
    </row>
    <row r="44" spans="1:3" x14ac:dyDescent="0.2">
      <c r="A44" s="3" t="s">
        <v>67</v>
      </c>
      <c r="B44" s="3" t="s">
        <v>68</v>
      </c>
      <c r="C44" s="17">
        <f>+'[1]Despesa - Access'!N28</f>
        <v>53279.360000000001</v>
      </c>
    </row>
    <row r="45" spans="1:3" x14ac:dyDescent="0.2">
      <c r="A45" s="3" t="s">
        <v>69</v>
      </c>
      <c r="B45" s="3" t="s">
        <v>70</v>
      </c>
      <c r="C45" s="17">
        <f>+'[1]Despesa - Access'!N29</f>
        <v>146420.17000000001</v>
      </c>
    </row>
    <row r="46" spans="1:3" x14ac:dyDescent="0.2">
      <c r="A46" s="3" t="s">
        <v>71</v>
      </c>
      <c r="B46" s="3" t="s">
        <v>72</v>
      </c>
      <c r="C46" s="17">
        <f>+'[1]Despesa - Access'!N30</f>
        <v>0</v>
      </c>
    </row>
    <row r="47" spans="1:3" x14ac:dyDescent="0.2">
      <c r="A47" s="3" t="s">
        <v>73</v>
      </c>
      <c r="B47" s="3" t="s">
        <v>74</v>
      </c>
      <c r="C47" s="17">
        <f>+'[1]Despesa - Access'!N31</f>
        <v>1822327.72</v>
      </c>
    </row>
    <row r="48" spans="1:3" x14ac:dyDescent="0.2">
      <c r="A48" s="16" t="s">
        <v>24</v>
      </c>
      <c r="B48" s="16"/>
      <c r="C48" s="13">
        <f>SUM(C22:C47)</f>
        <v>19591207.899999999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7">
        <f>'[1]Despesa - Access'!N32</f>
        <v>106580.45</v>
      </c>
    </row>
    <row r="54" spans="1:3" x14ac:dyDescent="0.2">
      <c r="A54" s="3" t="s">
        <v>18</v>
      </c>
      <c r="B54" s="3" t="s">
        <v>77</v>
      </c>
      <c r="C54" s="17">
        <f>'[1]Despesa - Access'!N33</f>
        <v>0</v>
      </c>
    </row>
    <row r="55" spans="1:3" x14ac:dyDescent="0.2">
      <c r="A55" s="3" t="s">
        <v>20</v>
      </c>
      <c r="B55" s="3" t="s">
        <v>78</v>
      </c>
      <c r="C55" s="17">
        <f>'[1]Despesa - Access'!N34</f>
        <v>0</v>
      </c>
    </row>
    <row r="56" spans="1:3" x14ac:dyDescent="0.2">
      <c r="A56" s="3" t="s">
        <v>22</v>
      </c>
      <c r="B56" s="3" t="s">
        <v>79</v>
      </c>
      <c r="C56" s="17">
        <f>'[1]Despesa - Access'!N35</f>
        <v>0</v>
      </c>
    </row>
    <row r="57" spans="1:3" x14ac:dyDescent="0.2">
      <c r="A57" s="3" t="s">
        <v>31</v>
      </c>
      <c r="B57" s="3" t="s">
        <v>80</v>
      </c>
      <c r="C57" s="17">
        <f>'[1]Despesa - Access'!N36</f>
        <v>368802.58</v>
      </c>
    </row>
    <row r="58" spans="1:3" x14ac:dyDescent="0.2">
      <c r="A58" s="16" t="s">
        <v>24</v>
      </c>
      <c r="B58" s="16"/>
      <c r="C58" s="13">
        <f>SUM(C53:C57)</f>
        <v>475383.03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7">
        <f>+'[1]Despesa - Access'!N37</f>
        <v>0</v>
      </c>
    </row>
    <row r="64" spans="1:3" x14ac:dyDescent="0.2">
      <c r="A64" s="3" t="s">
        <v>18</v>
      </c>
      <c r="B64" s="3" t="s">
        <v>83</v>
      </c>
      <c r="C64" s="17">
        <f>+'[1]Despesa - Access'!N38</f>
        <v>0</v>
      </c>
    </row>
    <row r="65" spans="1:3" x14ac:dyDescent="0.2">
      <c r="A65" s="16" t="s">
        <v>24</v>
      </c>
      <c r="B65" s="16"/>
      <c r="C65" s="13">
        <f>SUM(C63:C64)</f>
        <v>0</v>
      </c>
    </row>
    <row r="66" spans="1:3" x14ac:dyDescent="0.2">
      <c r="A66" s="20"/>
      <c r="B66" s="20"/>
      <c r="C66" s="20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85</v>
      </c>
      <c r="C70" s="17">
        <f>+'[1]Financeiro - Access'!N2</f>
        <v>120227456.88</v>
      </c>
    </row>
    <row r="71" spans="1:3" x14ac:dyDescent="0.2">
      <c r="A71" s="3" t="s">
        <v>18</v>
      </c>
      <c r="B71" s="3" t="s">
        <v>86</v>
      </c>
      <c r="C71" s="17">
        <f>+'[1]Financeiro - Access'!N3</f>
        <v>14679534.710000001</v>
      </c>
    </row>
    <row r="72" spans="1:3" x14ac:dyDescent="0.2">
      <c r="A72" s="3" t="s">
        <v>20</v>
      </c>
      <c r="B72" s="3" t="s">
        <v>87</v>
      </c>
      <c r="C72" s="17">
        <f>+'[1]Financeiro - Access'!N4</f>
        <v>1399400</v>
      </c>
    </row>
    <row r="73" spans="1:3" x14ac:dyDescent="0.2">
      <c r="A73" s="3" t="s">
        <v>22</v>
      </c>
      <c r="B73" s="3" t="s">
        <v>88</v>
      </c>
      <c r="C73" s="17">
        <f>+'[1]Financeiro - Access'!N5</f>
        <v>0</v>
      </c>
    </row>
    <row r="74" spans="1:3" x14ac:dyDescent="0.2">
      <c r="A74" s="16" t="s">
        <v>24</v>
      </c>
      <c r="B74" s="16"/>
      <c r="C74" s="13">
        <f>SUM(C70:C73)</f>
        <v>136306391.59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7">
        <v>0</v>
      </c>
    </row>
    <row r="80" spans="1:3" x14ac:dyDescent="0.2">
      <c r="A80" s="3" t="s">
        <v>18</v>
      </c>
      <c r="B80" s="3" t="s">
        <v>91</v>
      </c>
      <c r="C80" s="17">
        <v>0</v>
      </c>
    </row>
    <row r="81" spans="1:3" x14ac:dyDescent="0.2">
      <c r="A81" s="3" t="s">
        <v>20</v>
      </c>
      <c r="B81" s="3" t="s">
        <v>92</v>
      </c>
      <c r="C81" s="17">
        <v>0</v>
      </c>
    </row>
    <row r="82" spans="1:3" x14ac:dyDescent="0.2">
      <c r="A82" s="3" t="s">
        <v>22</v>
      </c>
      <c r="B82" s="3" t="s">
        <v>93</v>
      </c>
      <c r="C82" s="17">
        <v>1497252.15</v>
      </c>
    </row>
    <row r="83" spans="1:3" x14ac:dyDescent="0.2">
      <c r="A83" s="16" t="s">
        <v>24</v>
      </c>
      <c r="B83" s="16"/>
      <c r="C83" s="13">
        <f>SUM(C79:C82)</f>
        <v>1497252.15</v>
      </c>
    </row>
    <row r="84" spans="1:3" x14ac:dyDescent="0.2">
      <c r="A84" s="21" t="s">
        <v>94</v>
      </c>
      <c r="B84" s="21"/>
      <c r="C84" s="21"/>
    </row>
    <row r="85" spans="1:3" x14ac:dyDescent="0.2">
      <c r="A85" s="22" t="s">
        <v>95</v>
      </c>
      <c r="B85" s="22"/>
      <c r="C85" s="22"/>
    </row>
    <row r="86" spans="1:3" x14ac:dyDescent="0.2">
      <c r="A86" s="22" t="s">
        <v>96</v>
      </c>
      <c r="B86" s="22"/>
      <c r="C86" s="22"/>
    </row>
  </sheetData>
  <mergeCells count="17">
    <mergeCell ref="A74:B74"/>
    <mergeCell ref="A83:B83"/>
    <mergeCell ref="A84:C84"/>
    <mergeCell ref="A85:C85"/>
    <mergeCell ref="A86:C86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2020-01-17T15:24:04Z</dcterms:created>
  <dcterms:modified xsi:type="dcterms:W3CDTF">2020-01-17T15:24:25Z</dcterms:modified>
</cp:coreProperties>
</file>