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3" i="1"/>
  <c r="C58" i="1" s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  <c r="C74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<sst xmlns="http://schemas.openxmlformats.org/spreadsheetml/2006/main" count="133" uniqueCount="95">
  <si>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</si>
  <si>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</si>
  <si>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</si>
  <si>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</si>
  <si>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</si>
  <si>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</si>
  <si>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</si>
  <si>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</si>
  <si>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</si>
  <si>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</si>
  <si>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12/2021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</si>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</sst>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P2">
            <v>146174517.56999999</v>
          </cell>
        </row>
        <row r="3">
          <cell r="P3">
            <v>30902401.18</v>
          </cell>
        </row>
        <row r="4">
          <cell r="P4">
            <v>5205842.83</v>
          </cell>
        </row>
        <row r="5">
          <cell r="P5">
            <v>20100000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D1">
            <v>107329055.62</v>
          </cell>
          <cell r="I1">
            <v>4505717.25</v>
          </cell>
        </row>
        <row r="2">
          <cell r="D2">
            <v>21228232.850000001</v>
          </cell>
          <cell r="I2">
            <v>1245703.32</v>
          </cell>
        </row>
        <row r="3">
          <cell r="D3">
            <v>19126460.66</v>
          </cell>
          <cell r="I3">
            <v>16935.14</v>
          </cell>
        </row>
        <row r="4">
          <cell r="D4">
            <v>17405.53</v>
          </cell>
        </row>
        <row r="5">
          <cell r="D5">
            <v>3970930.38</v>
          </cell>
        </row>
        <row r="6">
          <cell r="D6">
            <v>506612.47999999998</v>
          </cell>
        </row>
        <row r="7">
          <cell r="D7">
            <v>3268590.03</v>
          </cell>
        </row>
        <row r="8">
          <cell r="D8">
            <v>90183.94</v>
          </cell>
        </row>
        <row r="9">
          <cell r="D9">
            <v>61881.5</v>
          </cell>
        </row>
        <row r="10">
          <cell r="D10">
            <v>920679.10000000102</v>
          </cell>
        </row>
        <row r="11">
          <cell r="D11">
            <v>2784969.27</v>
          </cell>
        </row>
        <row r="12">
          <cell r="D12">
            <v>113363.72</v>
          </cell>
        </row>
        <row r="13">
          <cell r="D13">
            <v>687661.84</v>
          </cell>
          <cell r="I13">
            <v>1332.66</v>
          </cell>
        </row>
        <row r="14">
          <cell r="D14">
            <v>23395.360000000001</v>
          </cell>
        </row>
        <row r="15">
          <cell r="D15">
            <v>271877.63</v>
          </cell>
        </row>
        <row r="16">
          <cell r="D16">
            <v>4563645.03</v>
          </cell>
          <cell r="I16">
            <v>35923.269999999997</v>
          </cell>
        </row>
        <row r="17">
          <cell r="D17">
            <v>2679778.21</v>
          </cell>
          <cell r="I17">
            <v>227045.04</v>
          </cell>
        </row>
        <row r="18">
          <cell r="D18">
            <v>3663668.5</v>
          </cell>
        </row>
        <row r="19">
          <cell r="D19">
            <v>987.84</v>
          </cell>
        </row>
        <row r="20">
          <cell r="D20">
            <v>2466148.85</v>
          </cell>
          <cell r="I20">
            <v>32034.74</v>
          </cell>
        </row>
        <row r="21">
          <cell r="D21">
            <v>157536.54</v>
          </cell>
        </row>
        <row r="22">
          <cell r="D22">
            <v>32005</v>
          </cell>
        </row>
        <row r="23">
          <cell r="D23">
            <v>349.89999999999401</v>
          </cell>
        </row>
        <row r="24">
          <cell r="D24">
            <v>20751.93</v>
          </cell>
        </row>
        <row r="25">
          <cell r="D25">
            <v>17080.71</v>
          </cell>
        </row>
        <row r="26">
          <cell r="D26">
            <v>813445.28</v>
          </cell>
          <cell r="I26">
            <v>32480</v>
          </cell>
        </row>
        <row r="27">
          <cell r="D27">
            <v>4298063.8899999997</v>
          </cell>
          <cell r="I27">
            <v>184.87</v>
          </cell>
        </row>
        <row r="28">
          <cell r="D28">
            <v>840007.31</v>
          </cell>
        </row>
        <row r="29">
          <cell r="D29">
            <v>766347</v>
          </cell>
        </row>
        <row r="30">
          <cell r="D30">
            <v>1391948</v>
          </cell>
        </row>
        <row r="31">
          <cell r="D31">
            <v>20100000</v>
          </cell>
        </row>
      </sheetData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  <col min="4" max="13" width="9.140625" style="2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44581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'[1]TesGer-Dez'!D1+'[1]TesGer-Dez'!I1</f>
        <v>111834772.87</v>
      </c>
    </row>
    <row r="14" spans="1:3" x14ac:dyDescent="0.2">
      <c r="A14" s="3" t="s">
        <v>18</v>
      </c>
      <c r="B14" s="12" t="s">
        <v>19</v>
      </c>
      <c r="C14" s="13">
        <f>'[1]TesGer-Dez'!D2+'[1]TesGer-Dez'!I2</f>
        <v>22473936.170000002</v>
      </c>
    </row>
    <row r="15" spans="1:3" x14ac:dyDescent="0.2">
      <c r="A15" s="3" t="s">
        <v>20</v>
      </c>
      <c r="B15" s="12" t="s">
        <v>21</v>
      </c>
      <c r="C15" s="13">
        <f>'[1]TesGer-Dez'!D3+'[1]TesGer-Dez'!I3</f>
        <v>19143395.800000001</v>
      </c>
    </row>
    <row r="16" spans="1:3" ht="51" x14ac:dyDescent="0.2">
      <c r="A16" s="14" t="s">
        <v>22</v>
      </c>
      <c r="B16" s="12" t="s">
        <v>23</v>
      </c>
      <c r="C16" s="13">
        <v>4971.5200000000004</v>
      </c>
    </row>
    <row r="17" spans="1:3" x14ac:dyDescent="0.2">
      <c r="A17" s="15" t="s">
        <v>24</v>
      </c>
      <c r="B17" s="15"/>
      <c r="C17" s="13">
        <f>SUM(C13:C16)</f>
        <v>153457076.36000004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+'[1]TesGer-Dez'!D4</f>
        <v>17405.53</v>
      </c>
    </row>
    <row r="23" spans="1:3" x14ac:dyDescent="0.2">
      <c r="A23" s="3" t="s">
        <v>18</v>
      </c>
      <c r="B23" s="3" t="s">
        <v>28</v>
      </c>
      <c r="C23" s="16">
        <f>+'[1]TesGer-Dez'!D5</f>
        <v>3970930.38</v>
      </c>
    </row>
    <row r="24" spans="1:3" x14ac:dyDescent="0.2">
      <c r="A24" s="3" t="s">
        <v>20</v>
      </c>
      <c r="B24" s="3" t="s">
        <v>29</v>
      </c>
      <c r="C24" s="16">
        <f>+'[1]TesGer-Dez'!D6</f>
        <v>506612.47999999998</v>
      </c>
    </row>
    <row r="25" spans="1:3" x14ac:dyDescent="0.2">
      <c r="A25" s="3" t="s">
        <v>22</v>
      </c>
      <c r="B25" s="3" t="s">
        <v>30</v>
      </c>
      <c r="C25" s="16">
        <f>+'[1]TesGer-Dez'!D7</f>
        <v>3268590.03</v>
      </c>
    </row>
    <row r="26" spans="1:3" x14ac:dyDescent="0.2">
      <c r="A26" s="3" t="s">
        <v>31</v>
      </c>
      <c r="B26" s="3" t="s">
        <v>32</v>
      </c>
      <c r="C26" s="16">
        <f>+'[1]TesGer-Dez'!D8</f>
        <v>90183.94</v>
      </c>
    </row>
    <row r="27" spans="1:3" x14ac:dyDescent="0.2">
      <c r="A27" s="3" t="s">
        <v>33</v>
      </c>
      <c r="B27" s="3" t="s">
        <v>34</v>
      </c>
      <c r="C27" s="16">
        <f>+'[1]TesGer-Dez'!D9</f>
        <v>61881.5</v>
      </c>
    </row>
    <row r="28" spans="1:3" x14ac:dyDescent="0.2">
      <c r="A28" s="3" t="s">
        <v>35</v>
      </c>
      <c r="B28" s="3" t="s">
        <v>36</v>
      </c>
      <c r="C28" s="16">
        <f>+'[1]TesGer-Dez'!D10</f>
        <v>920679.10000000102</v>
      </c>
    </row>
    <row r="29" spans="1:3" x14ac:dyDescent="0.2">
      <c r="A29" s="3" t="s">
        <v>37</v>
      </c>
      <c r="B29" s="3" t="s">
        <v>38</v>
      </c>
      <c r="C29" s="16">
        <f>+'[1]TesGer-Dez'!D11</f>
        <v>2784969.27</v>
      </c>
    </row>
    <row r="30" spans="1:3" x14ac:dyDescent="0.2">
      <c r="A30" s="3" t="s">
        <v>39</v>
      </c>
      <c r="B30" s="3" t="s">
        <v>40</v>
      </c>
      <c r="C30" s="16">
        <f>+'[1]TesGer-Dez'!D12</f>
        <v>113363.72</v>
      </c>
    </row>
    <row r="31" spans="1:3" x14ac:dyDescent="0.2">
      <c r="A31" s="3" t="s">
        <v>41</v>
      </c>
      <c r="B31" s="3" t="s">
        <v>42</v>
      </c>
      <c r="C31" s="16">
        <f>+'[1]TesGer-Dez'!D13+'[1]TesGer-Dez'!I13</f>
        <v>688994.5</v>
      </c>
    </row>
    <row r="32" spans="1:3" x14ac:dyDescent="0.2">
      <c r="A32" s="3" t="s">
        <v>43</v>
      </c>
      <c r="B32" s="3" t="s">
        <v>44</v>
      </c>
      <c r="C32" s="16">
        <f>+'[1]TesGer-Dez'!D14</f>
        <v>23395.360000000001</v>
      </c>
    </row>
    <row r="33" spans="1:3" x14ac:dyDescent="0.2">
      <c r="A33" s="3" t="s">
        <v>45</v>
      </c>
      <c r="B33" s="3" t="s">
        <v>46</v>
      </c>
      <c r="C33" s="16">
        <f>+'[1]TesGer-Dez'!D15</f>
        <v>271877.63</v>
      </c>
    </row>
    <row r="34" spans="1:3" ht="63.75" x14ac:dyDescent="0.2">
      <c r="A34" s="14" t="s">
        <v>47</v>
      </c>
      <c r="B34" s="17" t="s">
        <v>48</v>
      </c>
      <c r="C34" s="13">
        <f>+'[1]TesGer-Dez'!D16+'[1]TesGer-Dez'!I16</f>
        <v>4599568.3</v>
      </c>
    </row>
    <row r="35" spans="1:3" x14ac:dyDescent="0.2">
      <c r="A35" s="3" t="s">
        <v>49</v>
      </c>
      <c r="B35" s="3" t="s">
        <v>50</v>
      </c>
      <c r="C35" s="16">
        <f>+'[1]TesGer-Dez'!D17+'[1]TesGer-Dez'!I17</f>
        <v>2906823.25</v>
      </c>
    </row>
    <row r="36" spans="1:3" x14ac:dyDescent="0.2">
      <c r="A36" s="3" t="s">
        <v>51</v>
      </c>
      <c r="B36" s="3" t="s">
        <v>52</v>
      </c>
      <c r="C36" s="16">
        <f>+'[1]TesGer-Dez'!D18</f>
        <v>3663668.5</v>
      </c>
    </row>
    <row r="37" spans="1:3" x14ac:dyDescent="0.2">
      <c r="A37" s="3" t="s">
        <v>53</v>
      </c>
      <c r="B37" s="3" t="s">
        <v>54</v>
      </c>
      <c r="C37" s="16">
        <f>+'[1]TesGer-Dez'!D19</f>
        <v>987.84</v>
      </c>
    </row>
    <row r="38" spans="1:3" ht="25.5" x14ac:dyDescent="0.2">
      <c r="A38" s="14" t="s">
        <v>55</v>
      </c>
      <c r="B38" s="18" t="s">
        <v>56</v>
      </c>
      <c r="C38" s="16">
        <f>+'[1]TesGer-Dez'!D20+'[1]TesGer-Dez'!I20</f>
        <v>2498183.5900000003</v>
      </c>
    </row>
    <row r="39" spans="1:3" x14ac:dyDescent="0.2">
      <c r="A39" s="3" t="s">
        <v>57</v>
      </c>
      <c r="B39" s="3" t="s">
        <v>58</v>
      </c>
      <c r="C39" s="16">
        <f>+'[1]TesGer-Dez'!D21</f>
        <v>157536.54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f>'[1]TesGer-Dez'!D22</f>
        <v>32005</v>
      </c>
    </row>
    <row r="42" spans="1:3" x14ac:dyDescent="0.2">
      <c r="A42" s="3" t="s">
        <v>63</v>
      </c>
      <c r="B42" s="3" t="s">
        <v>64</v>
      </c>
      <c r="C42" s="16">
        <f>'[1]TesGer-Dez'!D23</f>
        <v>349.89999999999401</v>
      </c>
    </row>
    <row r="43" spans="1:3" x14ac:dyDescent="0.2">
      <c r="A43" s="3" t="s">
        <v>65</v>
      </c>
      <c r="B43" s="3" t="s">
        <v>66</v>
      </c>
      <c r="C43" s="16">
        <f>'[1]TesGer-Dez'!D24</f>
        <v>20751.93</v>
      </c>
    </row>
    <row r="44" spans="1:3" x14ac:dyDescent="0.2">
      <c r="A44" s="3" t="s">
        <v>67</v>
      </c>
      <c r="B44" s="3" t="s">
        <v>68</v>
      </c>
      <c r="C44" s="16">
        <f>'[1]TesGer-Dez'!D25</f>
        <v>17080.71</v>
      </c>
    </row>
    <row r="45" spans="1:3" x14ac:dyDescent="0.2">
      <c r="A45" s="3" t="s">
        <v>69</v>
      </c>
      <c r="B45" s="3" t="s">
        <v>70</v>
      </c>
      <c r="C45" s="16">
        <f>'[1]TesGer-Dez'!D26+'[1]TesGer-Dez'!I26</f>
        <v>845925.28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'[1]TesGer-Dez'!D27+'[1]TesGer-Dez'!I27</f>
        <v>4298248.76</v>
      </c>
    </row>
    <row r="48" spans="1:3" x14ac:dyDescent="0.2">
      <c r="A48" s="15" t="s">
        <v>24</v>
      </c>
      <c r="B48" s="15"/>
      <c r="C48" s="13">
        <f>SUM(C22:C47)</f>
        <v>31760013.039999999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'[1]TesGer-Dez'!D28</f>
        <v>840007.31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f>'[1]TesGer-Dez'!D29</f>
        <v>766347</v>
      </c>
    </row>
    <row r="57" spans="1:3" x14ac:dyDescent="0.2">
      <c r="A57" s="3" t="s">
        <v>31</v>
      </c>
      <c r="B57" s="3" t="s">
        <v>80</v>
      </c>
      <c r="C57" s="16">
        <f>'[1]TesGer-Dez'!D30</f>
        <v>1391948</v>
      </c>
    </row>
    <row r="58" spans="1:3" x14ac:dyDescent="0.2">
      <c r="A58" s="15" t="s">
        <v>24</v>
      </c>
      <c r="B58" s="15"/>
      <c r="C58" s="13">
        <f>SUM(C53:C57)</f>
        <v>2998302.31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26</v>
      </c>
    </row>
    <row r="63" spans="1:3" x14ac:dyDescent="0.2">
      <c r="A63" s="3" t="s">
        <v>16</v>
      </c>
      <c r="B63" s="3" t="s">
        <v>82</v>
      </c>
      <c r="C63" s="16">
        <f>'[1]TesGer-Dez'!D31</f>
        <v>20100000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20100000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'[1]Financeiro - Access'!P2</f>
        <v>146174517.56999999</v>
      </c>
    </row>
    <row r="71" spans="1:3" x14ac:dyDescent="0.2">
      <c r="A71" s="3" t="s">
        <v>18</v>
      </c>
      <c r="B71" s="3" t="s">
        <v>86</v>
      </c>
      <c r="C71" s="16">
        <f>'[1]Financeiro - Access'!P3</f>
        <v>30902401.18</v>
      </c>
    </row>
    <row r="72" spans="1:3" x14ac:dyDescent="0.2">
      <c r="A72" s="3" t="s">
        <v>20</v>
      </c>
      <c r="B72" s="3" t="s">
        <v>87</v>
      </c>
      <c r="C72" s="16">
        <f>'[1]Financeiro - Access'!P4</f>
        <v>5205842.83</v>
      </c>
    </row>
    <row r="73" spans="1:3" x14ac:dyDescent="0.2">
      <c r="A73" s="3" t="s">
        <v>22</v>
      </c>
      <c r="B73" s="3" t="s">
        <v>88</v>
      </c>
      <c r="C73" s="16">
        <f>'[1]Financeiro - Access'!P5</f>
        <v>20100000</v>
      </c>
    </row>
    <row r="74" spans="1:3" x14ac:dyDescent="0.2">
      <c r="A74" s="15" t="s">
        <v>24</v>
      </c>
      <c r="B74" s="15"/>
      <c r="C74" s="13">
        <f>SUM(C70:C73)</f>
        <v>202382761.58000001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2022-01-27T21:51:15Z</dcterms:created>
  <dcterms:modified xsi:type="dcterms:W3CDTF">2022-01-27T21:51:53Z</dcterms:modified>
</cp:coreProperties>
</file>