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<sst xmlns="http://schemas.openxmlformats.org/spreadsheetml/2006/main" count="134" uniqueCount="96">
  <si>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</si>
  <si>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</si>
  <si>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</si>
  <si>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</si>
  <si>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</si>
  <si>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</si>
  <si>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</si>
  <si>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</si>
  <si>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</si>
  <si>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</si>
  <si>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09/2019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</si>
  <si>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</si>
  <si>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</si>
  <si>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</si>
  <si>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</si>
  <si>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</si>
  <si>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</si>
  <si>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</si>
  <si>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</si>
  <si>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</si>
  <si>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</si>
  <si>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</si>
  <si>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</si>
  <si>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</si>
  <si>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</si>
  <si>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</si>
  <si>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</si>
  <si>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</si>
  <si>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</si>
  <si>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</si>
  <si>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</si>
  <si>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</si>
  <si>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</si>
  <si>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</si>
  <si>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</si>
  <si>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</si>
  <si>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</si>
  <si>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</si>
  <si>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</si>
  <si>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</si>
  <si>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</si>
  <si>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</si>
  <si>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</si>
  <si>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</si>
  <si>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</si>
  <si>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</si>
  <si>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</si>
  <si>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</si>
  <si>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</si>
  <si>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</si>
  <si>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</si>
  <si>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</si>
  <si>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</si>
  <si>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</si>
  <si>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</si>
  <si>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</si>
  <si>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</si>
  <si>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</si>
  <si>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</si>
  <si>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</si>
  <si>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</si>
  <si>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</si>
  <si>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</si>
  <si>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</si>
  <si>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</si>
  <si>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</si>
  <si>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</si>
  <si>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</si>
  <si>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</si>
  <si>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</si>
  <si>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</si>
  <si>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</si>
  <si>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</si>
  <si>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</si>
  <si>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</si>
  <si>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</si>
  <si>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</si>
  <si>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</si>
  <si>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</si>
  <si>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</si>
  <si>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</si>
  <si>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</si>
  <si>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</si>
  <si>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</si>
  <si>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</si>
  <si>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</si>
  <si>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</si>
  <si>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</si>
  <si>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</si>
  <si>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</si>
  <si>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</si>
  <si>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</si>
  <si>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</si>
  <si>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</si>
  <si>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</si>
  <si>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"b", devido a devolução de sub repasse recebido.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</si>
</sst>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3" fillId="0" borderId="0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ok_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31835251.629999999</v>
          </cell>
        </row>
        <row r="3">
          <cell r="M3">
            <v>11122628.6</v>
          </cell>
        </row>
        <row r="4">
          <cell r="M4">
            <v>5536924.5700000003</v>
          </cell>
        </row>
        <row r="6">
          <cell r="M6">
            <v>127179.65</v>
          </cell>
        </row>
        <row r="7">
          <cell r="M7">
            <v>1587110.82</v>
          </cell>
        </row>
        <row r="8">
          <cell r="M8">
            <v>165512.6</v>
          </cell>
        </row>
        <row r="9">
          <cell r="M9">
            <v>830469.73</v>
          </cell>
        </row>
        <row r="10">
          <cell r="M10">
            <v>86505.21</v>
          </cell>
        </row>
        <row r="11">
          <cell r="M11">
            <v>97001.21</v>
          </cell>
        </row>
        <row r="12">
          <cell r="M12">
            <v>17316.62</v>
          </cell>
        </row>
        <row r="13">
          <cell r="M13">
            <v>312363.96999999997</v>
          </cell>
        </row>
        <row r="14">
          <cell r="M14">
            <v>97868.14</v>
          </cell>
        </row>
        <row r="15">
          <cell r="M15">
            <v>322865.17</v>
          </cell>
        </row>
        <row r="16">
          <cell r="M16">
            <v>3297.67</v>
          </cell>
        </row>
        <row r="17">
          <cell r="M17">
            <v>125505.08</v>
          </cell>
        </row>
        <row r="18">
          <cell r="M18">
            <v>644431.39</v>
          </cell>
        </row>
        <row r="19">
          <cell r="M19">
            <v>505931.7</v>
          </cell>
        </row>
        <row r="20">
          <cell r="M20">
            <v>216009.38</v>
          </cell>
        </row>
        <row r="21">
          <cell r="M21">
            <v>2412.4</v>
          </cell>
        </row>
        <row r="22">
          <cell r="M22">
            <v>554582.39</v>
          </cell>
        </row>
        <row r="23">
          <cell r="M23">
            <v>79974.210000000006</v>
          </cell>
        </row>
        <row r="24">
          <cell r="M24">
            <v>395</v>
          </cell>
        </row>
        <row r="25">
          <cell r="M25">
            <v>0</v>
          </cell>
        </row>
        <row r="26">
          <cell r="M26">
            <v>9710</v>
          </cell>
        </row>
        <row r="27">
          <cell r="M27">
            <v>16334.9</v>
          </cell>
        </row>
        <row r="28">
          <cell r="M28">
            <v>25802.99</v>
          </cell>
        </row>
        <row r="29">
          <cell r="M29">
            <v>50976.41</v>
          </cell>
        </row>
        <row r="30">
          <cell r="M30">
            <v>0</v>
          </cell>
        </row>
        <row r="31">
          <cell r="M31">
            <v>763102.62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0</v>
          </cell>
        </row>
        <row r="3">
          <cell r="M3">
            <v>0</v>
          </cell>
        </row>
        <row r="4">
          <cell r="M4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21868.26</v>
          </cell>
        </row>
        <row r="11">
          <cell r="M11">
            <v>8651.73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29457.06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2009.52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6">
        <row r="2">
          <cell r="M2">
            <v>48492124.100000001</v>
          </cell>
        </row>
        <row r="3">
          <cell r="M3">
            <v>7761244.6399999997</v>
          </cell>
        </row>
        <row r="4">
          <cell r="M4">
            <v>15320</v>
          </cell>
        </row>
        <row r="5">
          <cell r="M5">
            <v>0</v>
          </cell>
        </row>
      </sheetData>
      <sheetData sheetId="17">
        <row r="2">
          <cell r="M2">
            <v>0</v>
          </cell>
        </row>
        <row r="3">
          <cell r="M3">
            <v>28582.75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43756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+'[1]Despesa - Access'!M2+'[1]Despesa - Access Emag'!M2</f>
        <v>31835251.629999999</v>
      </c>
    </row>
    <row r="14" spans="1:3" x14ac:dyDescent="0.2">
      <c r="A14" s="3" t="s">
        <v>18</v>
      </c>
      <c r="B14" s="11" t="s">
        <v>19</v>
      </c>
      <c r="C14" s="12">
        <f>+'[1]Despesa - Access'!M3+'[1]Despesa - Access Emag'!M3</f>
        <v>11122628.6</v>
      </c>
    </row>
    <row r="15" spans="1:3" x14ac:dyDescent="0.2">
      <c r="A15" s="3" t="s">
        <v>20</v>
      </c>
      <c r="B15" s="11" t="s">
        <v>21</v>
      </c>
      <c r="C15" s="12">
        <f>+'[1]Despesa - Access'!M4+'[1]Despesa - Access Emag'!M4</f>
        <v>5536924.5700000003</v>
      </c>
    </row>
    <row r="16" spans="1:3" ht="51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48494804.799999997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2">
        <f>+'[1]Despesa - Access'!M6+'[1]Despesa - Access Emag'!M6</f>
        <v>127179.65</v>
      </c>
    </row>
    <row r="23" spans="1:3" x14ac:dyDescent="0.2">
      <c r="A23" s="3" t="s">
        <v>18</v>
      </c>
      <c r="B23" s="3" t="s">
        <v>28</v>
      </c>
      <c r="C23" s="12">
        <f>+'[1]Despesa - Access'!M7+'[1]Despesa - Access Emag'!M7</f>
        <v>1587110.82</v>
      </c>
    </row>
    <row r="24" spans="1:3" x14ac:dyDescent="0.2">
      <c r="A24" s="3" t="s">
        <v>20</v>
      </c>
      <c r="B24" s="3" t="s">
        <v>29</v>
      </c>
      <c r="C24" s="12">
        <f>+'[1]Despesa - Access'!M8+'[1]Despesa - Access Emag'!M8</f>
        <v>165512.6</v>
      </c>
    </row>
    <row r="25" spans="1:3" x14ac:dyDescent="0.2">
      <c r="A25" s="3" t="s">
        <v>22</v>
      </c>
      <c r="B25" s="3" t="s">
        <v>30</v>
      </c>
      <c r="C25" s="12">
        <f>+'[1]Despesa - Access'!M9+'[1]Despesa - Access Emag'!M9</f>
        <v>830469.73</v>
      </c>
    </row>
    <row r="26" spans="1:3" x14ac:dyDescent="0.2">
      <c r="A26" s="3" t="s">
        <v>31</v>
      </c>
      <c r="B26" s="3" t="s">
        <v>32</v>
      </c>
      <c r="C26" s="12">
        <f>+'[1]Despesa - Access'!M10+'[1]Despesa - Access Emag'!M10</f>
        <v>108373.47</v>
      </c>
    </row>
    <row r="27" spans="1:3" x14ac:dyDescent="0.2">
      <c r="A27" s="3" t="s">
        <v>33</v>
      </c>
      <c r="B27" s="3" t="s">
        <v>34</v>
      </c>
      <c r="C27" s="12">
        <f>+'[1]Despesa - Access'!M11+'[1]Despesa - Access Emag'!M11</f>
        <v>105652.94</v>
      </c>
    </row>
    <row r="28" spans="1:3" x14ac:dyDescent="0.2">
      <c r="A28" s="3" t="s">
        <v>35</v>
      </c>
      <c r="B28" s="3" t="s">
        <v>36</v>
      </c>
      <c r="C28" s="12">
        <f>+'[1]Despesa - Access'!M12+'[1]Despesa - Access Emag'!M12</f>
        <v>17316.62</v>
      </c>
    </row>
    <row r="29" spans="1:3" x14ac:dyDescent="0.2">
      <c r="A29" s="3" t="s">
        <v>37</v>
      </c>
      <c r="B29" s="3" t="s">
        <v>38</v>
      </c>
      <c r="C29" s="12">
        <f>+'[1]Despesa - Access'!M13+'[1]Despesa - Access Emag'!M13</f>
        <v>312363.96999999997</v>
      </c>
    </row>
    <row r="30" spans="1:3" x14ac:dyDescent="0.2">
      <c r="A30" s="3" t="s">
        <v>39</v>
      </c>
      <c r="B30" s="3" t="s">
        <v>40</v>
      </c>
      <c r="C30" s="12">
        <f>+'[1]Despesa - Access'!M14+'[1]Despesa - Access Emag'!M14</f>
        <v>97868.14</v>
      </c>
    </row>
    <row r="31" spans="1:3" x14ac:dyDescent="0.2">
      <c r="A31" s="3" t="s">
        <v>41</v>
      </c>
      <c r="B31" s="3" t="s">
        <v>42</v>
      </c>
      <c r="C31" s="12">
        <f>+'[1]Despesa - Access'!M15+'[1]Despesa - Access Emag'!M15</f>
        <v>322865.17</v>
      </c>
    </row>
    <row r="32" spans="1:3" x14ac:dyDescent="0.2">
      <c r="A32" s="3" t="s">
        <v>43</v>
      </c>
      <c r="B32" s="3" t="s">
        <v>44</v>
      </c>
      <c r="C32" s="12">
        <f>+'[1]Despesa - Access'!M16+'[1]Despesa - Access Emag'!M16</f>
        <v>3297.67</v>
      </c>
    </row>
    <row r="33" spans="1:3" x14ac:dyDescent="0.2">
      <c r="A33" s="3" t="s">
        <v>45</v>
      </c>
      <c r="B33" s="3" t="s">
        <v>46</v>
      </c>
      <c r="C33" s="12">
        <f>+'[1]Despesa - Access'!M17+'[1]Despesa - Access Emag'!M17</f>
        <v>125505.08</v>
      </c>
    </row>
    <row r="34" spans="1:3" ht="63.75" x14ac:dyDescent="0.2">
      <c r="A34" s="13" t="s">
        <v>47</v>
      </c>
      <c r="B34" s="15" t="s">
        <v>48</v>
      </c>
      <c r="C34" s="12">
        <f>+'[1]Despesa - Access'!M18+'[1]Despesa - Access Emag'!M18</f>
        <v>644431.39</v>
      </c>
    </row>
    <row r="35" spans="1:3" x14ac:dyDescent="0.2">
      <c r="A35" s="3" t="s">
        <v>49</v>
      </c>
      <c r="B35" s="3" t="s">
        <v>50</v>
      </c>
      <c r="C35" s="12">
        <f>+'[1]Despesa - Access'!M19+'[1]Despesa - Access Emag'!M19</f>
        <v>505931.7</v>
      </c>
    </row>
    <row r="36" spans="1:3" x14ac:dyDescent="0.2">
      <c r="A36" s="3" t="s">
        <v>51</v>
      </c>
      <c r="B36" s="3" t="s">
        <v>52</v>
      </c>
      <c r="C36" s="12">
        <f>+'[1]Despesa - Access'!M20+'[1]Despesa - Access Emag'!M20</f>
        <v>216009.38</v>
      </c>
    </row>
    <row r="37" spans="1:3" x14ac:dyDescent="0.2">
      <c r="A37" s="3" t="s">
        <v>53</v>
      </c>
      <c r="B37" s="3" t="s">
        <v>54</v>
      </c>
      <c r="C37" s="12">
        <f>+'[1]Despesa - Access'!M21+'[1]Despesa - Access Emag'!M21</f>
        <v>2412.4</v>
      </c>
    </row>
    <row r="38" spans="1:3" ht="25.5" x14ac:dyDescent="0.2">
      <c r="A38" s="13" t="s">
        <v>55</v>
      </c>
      <c r="B38" s="16" t="s">
        <v>56</v>
      </c>
      <c r="C38" s="12">
        <f>+'[1]Despesa - Access'!M22+'[1]Despesa - Access Emag'!M22</f>
        <v>554582.39</v>
      </c>
    </row>
    <row r="39" spans="1:3" x14ac:dyDescent="0.2">
      <c r="A39" s="3" t="s">
        <v>57</v>
      </c>
      <c r="B39" s="3" t="s">
        <v>58</v>
      </c>
      <c r="C39" s="12">
        <f>+'[1]Despesa - Access'!M23+'[1]Despesa - Access Emag'!M23</f>
        <v>109431.27</v>
      </c>
    </row>
    <row r="40" spans="1:3" x14ac:dyDescent="0.2">
      <c r="A40" s="3" t="s">
        <v>59</v>
      </c>
      <c r="B40" s="3" t="s">
        <v>60</v>
      </c>
      <c r="C40" s="12">
        <f>+'[1]Despesa - Access'!M24+'[1]Despesa - Access Emag'!M24</f>
        <v>395</v>
      </c>
    </row>
    <row r="41" spans="1:3" x14ac:dyDescent="0.2">
      <c r="A41" s="3" t="s">
        <v>61</v>
      </c>
      <c r="B41" s="3" t="s">
        <v>62</v>
      </c>
      <c r="C41" s="12">
        <f>+'[1]Despesa - Access'!M25+'[1]Despesa - Access Emag'!M25</f>
        <v>0</v>
      </c>
    </row>
    <row r="42" spans="1:3" x14ac:dyDescent="0.2">
      <c r="A42" s="3" t="s">
        <v>63</v>
      </c>
      <c r="B42" s="3" t="s">
        <v>64</v>
      </c>
      <c r="C42" s="12">
        <f>+'[1]Despesa - Access'!M26+'[1]Despesa - Access Emag'!M26</f>
        <v>9710</v>
      </c>
    </row>
    <row r="43" spans="1:3" x14ac:dyDescent="0.2">
      <c r="A43" s="3" t="s">
        <v>65</v>
      </c>
      <c r="B43" s="3" t="s">
        <v>66</v>
      </c>
      <c r="C43" s="12">
        <f>+'[1]Despesa - Access'!M27+'[1]Despesa - Access Emag'!M27</f>
        <v>16334.9</v>
      </c>
    </row>
    <row r="44" spans="1:3" x14ac:dyDescent="0.2">
      <c r="A44" s="3" t="s">
        <v>67</v>
      </c>
      <c r="B44" s="3" t="s">
        <v>68</v>
      </c>
      <c r="C44" s="12">
        <f>+'[1]Despesa - Access'!M28+'[1]Despesa - Access Emag'!M28</f>
        <v>25802.99</v>
      </c>
    </row>
    <row r="45" spans="1:3" x14ac:dyDescent="0.2">
      <c r="A45" s="3" t="s">
        <v>69</v>
      </c>
      <c r="B45" s="3" t="s">
        <v>70</v>
      </c>
      <c r="C45" s="12">
        <f>+'[1]Despesa - Access'!M29+'[1]Despesa - Access Emag'!M29</f>
        <v>50976.41</v>
      </c>
    </row>
    <row r="46" spans="1:3" x14ac:dyDescent="0.2">
      <c r="A46" s="3" t="s">
        <v>71</v>
      </c>
      <c r="B46" s="3" t="s">
        <v>72</v>
      </c>
      <c r="C46" s="12">
        <f>+'[1]Despesa - Access'!M30+'[1]Despesa - Access Emag'!M30</f>
        <v>0</v>
      </c>
    </row>
    <row r="47" spans="1:3" x14ac:dyDescent="0.2">
      <c r="A47" s="3" t="s">
        <v>73</v>
      </c>
      <c r="B47" s="3" t="s">
        <v>74</v>
      </c>
      <c r="C47" s="12">
        <f>+'[1]Despesa - Access'!M31+'[1]Despesa - Access Emag'!M31</f>
        <v>765112.14</v>
      </c>
    </row>
    <row r="48" spans="1:3" x14ac:dyDescent="0.2">
      <c r="A48" s="14" t="s">
        <v>24</v>
      </c>
      <c r="B48" s="14"/>
      <c r="C48" s="12">
        <f>SUM(C22:C47)</f>
        <v>6704645.8300000001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2">
        <f>+'[1]Despesa - Access'!M32+'[1]Despesa - Access Emag'!M32</f>
        <v>0</v>
      </c>
    </row>
    <row r="54" spans="1:3" x14ac:dyDescent="0.2">
      <c r="A54" s="3" t="s">
        <v>18</v>
      </c>
      <c r="B54" s="3" t="s">
        <v>77</v>
      </c>
      <c r="C54" s="12">
        <f>+'[1]Despesa - Access'!M33+'[1]Despesa - Access Emag'!M33</f>
        <v>0</v>
      </c>
    </row>
    <row r="55" spans="1:3" x14ac:dyDescent="0.2">
      <c r="A55" s="3" t="s">
        <v>20</v>
      </c>
      <c r="B55" s="3" t="s">
        <v>78</v>
      </c>
      <c r="C55" s="12">
        <f>+'[1]Despesa - Access'!M34+'[1]Despesa - Access Emag'!M34</f>
        <v>0</v>
      </c>
    </row>
    <row r="56" spans="1:3" x14ac:dyDescent="0.2">
      <c r="A56" s="3" t="s">
        <v>22</v>
      </c>
      <c r="B56" s="3" t="s">
        <v>79</v>
      </c>
      <c r="C56" s="12">
        <f>+'[1]Despesa - Access'!M35+'[1]Despesa - Access Emag'!M35</f>
        <v>0</v>
      </c>
    </row>
    <row r="57" spans="1:3" x14ac:dyDescent="0.2">
      <c r="A57" s="3" t="s">
        <v>31</v>
      </c>
      <c r="B57" s="3" t="s">
        <v>80</v>
      </c>
      <c r="C57" s="12">
        <f>+'[1]Despesa - Access'!M36+'[1]Despesa - Access Emag'!M36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2">
        <f>+'[1]Despesa - Access'!M37+'[1]Despesa - Access Emag'!M37</f>
        <v>0</v>
      </c>
    </row>
    <row r="64" spans="1:3" x14ac:dyDescent="0.2">
      <c r="A64" s="3" t="s">
        <v>18</v>
      </c>
      <c r="B64" s="3" t="s">
        <v>83</v>
      </c>
      <c r="C64" s="12">
        <f>+'[1]Despesa - Access'!M38+'[1]Despesa - Access Emag'!M38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7">
        <f>'[1]Financeiro - Access'!M2+'[1]Financeiro - Access Emag'!M2</f>
        <v>48492124.100000001</v>
      </c>
    </row>
    <row r="71" spans="1:3" x14ac:dyDescent="0.2">
      <c r="A71" s="3" t="s">
        <v>18</v>
      </c>
      <c r="B71" s="3" t="s">
        <v>86</v>
      </c>
      <c r="C71" s="17">
        <f>'[1]Financeiro - Access'!M3+'[1]Financeiro - Access Emag'!M3</f>
        <v>7789827.3899999997</v>
      </c>
    </row>
    <row r="72" spans="1:3" x14ac:dyDescent="0.2">
      <c r="A72" s="3" t="s">
        <v>20</v>
      </c>
      <c r="B72" s="3" t="s">
        <v>87</v>
      </c>
      <c r="C72" s="17">
        <f>'[1]Financeiro - Access'!M4+'[1]Financeiro - Access Emag'!M4</f>
        <v>15320</v>
      </c>
    </row>
    <row r="73" spans="1:3" x14ac:dyDescent="0.2">
      <c r="A73" s="3" t="s">
        <v>22</v>
      </c>
      <c r="B73" s="3" t="s">
        <v>88</v>
      </c>
      <c r="C73" s="17">
        <f>'[1]Financeiro - Access'!M5+'[1]Financeiro - Access Emag'!M5</f>
        <v>0</v>
      </c>
    </row>
    <row r="74" spans="1:3" x14ac:dyDescent="0.2">
      <c r="A74" s="14" t="s">
        <v>24</v>
      </c>
      <c r="B74" s="14"/>
      <c r="C74" s="12">
        <f>SUM(C70:C73)</f>
        <v>56297271.490000002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90</v>
      </c>
      <c r="C79" s="17"/>
    </row>
    <row r="80" spans="1:3" x14ac:dyDescent="0.2">
      <c r="A80" s="3" t="s">
        <v>18</v>
      </c>
      <c r="B80" s="3" t="s">
        <v>91</v>
      </c>
      <c r="C80" s="17"/>
    </row>
    <row r="81" spans="1:3" x14ac:dyDescent="0.2">
      <c r="A81" s="3" t="s">
        <v>20</v>
      </c>
      <c r="B81" s="3" t="s">
        <v>92</v>
      </c>
      <c r="C81" s="17"/>
    </row>
    <row r="82" spans="1:3" x14ac:dyDescent="0.2">
      <c r="A82" s="3" t="s">
        <v>22</v>
      </c>
      <c r="B82" s="3" t="s">
        <v>93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94</v>
      </c>
      <c r="B84" s="18"/>
      <c r="C84" s="18"/>
    </row>
    <row r="85" spans="1:3" x14ac:dyDescent="0.2">
      <c r="A85" s="19" t="s">
        <v>95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2020-01-17T15:31:48Z</dcterms:created>
  <dcterms:modified xsi:type="dcterms:W3CDTF">2020-01-17T15:32:22Z</dcterms:modified>
</cp:coreProperties>
</file>