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2 - Dezembro\Publicacao internet TRF\Anexo I\090029\"/>
    </mc:Choice>
  </mc:AlternateContent>
  <bookViews>
    <workbookView xWindow="0" yWindow="0" windowWidth="28800" windowHeight="1177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4" i="1"/>
  <c r="C53" i="1"/>
  <c r="C58" i="1" s="1"/>
  <c r="C47" i="1"/>
  <c r="C45" i="1"/>
  <c r="C44" i="1"/>
  <c r="C43" i="1"/>
  <c r="C42" i="1"/>
  <c r="C41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l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<sst xmlns="http://schemas.openxmlformats.org/spreadsheetml/2006/main" count="133" uniqueCount="95">
  <si>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</si>
  <si>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</si>
  <si>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</si>
  <si>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</si>
  <si>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</si>
  <si>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</si>
  <si>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</si>
  <si>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</si>
  <si>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</si>
  <si>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</si>
  <si>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12/2022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</si>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</sst>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P5">
            <v>0</v>
          </cell>
        </row>
      </sheetData>
      <sheetData sheetId="14">
        <row r="5">
          <cell r="P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D1">
            <v>47036104.859999999</v>
          </cell>
          <cell r="J1">
            <v>7842127.9299999997</v>
          </cell>
        </row>
        <row r="2">
          <cell r="D2">
            <v>19199750.670000002</v>
          </cell>
          <cell r="J2">
            <v>5563955.2199999997</v>
          </cell>
        </row>
        <row r="3">
          <cell r="D3">
            <v>8096142.8600000003</v>
          </cell>
        </row>
        <row r="4">
          <cell r="D4">
            <v>45911.73</v>
          </cell>
        </row>
        <row r="5">
          <cell r="D5">
            <v>1639471.15</v>
          </cell>
        </row>
        <row r="6">
          <cell r="D6">
            <v>159036.01999999999</v>
          </cell>
        </row>
        <row r="7">
          <cell r="D7">
            <v>2453061.4900000002</v>
          </cell>
        </row>
        <row r="8">
          <cell r="D8">
            <v>14559.5899999999</v>
          </cell>
        </row>
        <row r="9">
          <cell r="D9">
            <v>86661.69</v>
          </cell>
        </row>
        <row r="10">
          <cell r="D10">
            <v>22768.77</v>
          </cell>
        </row>
        <row r="11">
          <cell r="D11">
            <v>248362.97</v>
          </cell>
        </row>
        <row r="12">
          <cell r="D12">
            <v>79029.48</v>
          </cell>
        </row>
        <row r="13">
          <cell r="D13">
            <v>287227.09999999998</v>
          </cell>
        </row>
        <row r="14">
          <cell r="D14">
            <v>51.309999999999498</v>
          </cell>
        </row>
        <row r="15">
          <cell r="D15">
            <v>21823.31</v>
          </cell>
        </row>
        <row r="16">
          <cell r="D16">
            <v>5252468.97</v>
          </cell>
          <cell r="J16">
            <v>10261.799999999999</v>
          </cell>
        </row>
        <row r="17">
          <cell r="D17">
            <v>762501.88</v>
          </cell>
          <cell r="J17">
            <v>83875.199999999997</v>
          </cell>
        </row>
        <row r="18">
          <cell r="D18">
            <v>379729.61</v>
          </cell>
          <cell r="J18">
            <v>41770.26</v>
          </cell>
        </row>
        <row r="19">
          <cell r="D19">
            <v>1194312.78</v>
          </cell>
          <cell r="J19">
            <v>94065.77</v>
          </cell>
        </row>
        <row r="20">
          <cell r="D20">
            <v>287315.42</v>
          </cell>
        </row>
        <row r="21">
          <cell r="D21">
            <v>139.599999999999</v>
          </cell>
        </row>
        <row r="22">
          <cell r="D22">
            <v>0</v>
          </cell>
        </row>
        <row r="23">
          <cell r="D23">
            <v>116693</v>
          </cell>
        </row>
        <row r="24">
          <cell r="D24">
            <v>30569.040000000001</v>
          </cell>
        </row>
        <row r="25">
          <cell r="D25">
            <v>23857.599999999999</v>
          </cell>
        </row>
        <row r="26">
          <cell r="D26">
            <v>200268.24</v>
          </cell>
        </row>
        <row r="27">
          <cell r="D27">
            <v>564839.47000000009</v>
          </cell>
          <cell r="J27">
            <v>12411</v>
          </cell>
        </row>
        <row r="28">
          <cell r="D28">
            <v>425505.18</v>
          </cell>
          <cell r="J28">
            <v>11149.56</v>
          </cell>
        </row>
        <row r="29">
          <cell r="D29">
            <v>269000</v>
          </cell>
        </row>
        <row r="30">
          <cell r="D30">
            <v>1534945</v>
          </cell>
          <cell r="J30">
            <v>180647.25</v>
          </cell>
        </row>
        <row r="31">
          <cell r="D31">
            <v>16824677.27</v>
          </cell>
        </row>
        <row r="32">
          <cell r="D32">
            <v>74320573.569999903</v>
          </cell>
        </row>
        <row r="33">
          <cell r="D33">
            <v>16757759.92</v>
          </cell>
        </row>
        <row r="34">
          <cell r="D34">
            <v>8400455.3399999999</v>
          </cell>
        </row>
      </sheetData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9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6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7" t="s">
        <v>10</v>
      </c>
      <c r="C7" s="8"/>
    </row>
    <row r="8" spans="1:3" x14ac:dyDescent="0.2">
      <c r="A8" s="3" t="s">
        <v>11</v>
      </c>
      <c r="B8" s="9">
        <v>44946</v>
      </c>
      <c r="C8" s="10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'[1]TesGer-Dez'!D1+'[1]TesGer-Dez'!J1</f>
        <v>54878232.789999999</v>
      </c>
    </row>
    <row r="14" spans="1:3" x14ac:dyDescent="0.2">
      <c r="A14" s="3" t="s">
        <v>18</v>
      </c>
      <c r="B14" s="15" t="s">
        <v>19</v>
      </c>
      <c r="C14" s="16">
        <f>'[1]TesGer-Dez'!D2+'[1]TesGer-Dez'!J2</f>
        <v>24763705.890000001</v>
      </c>
    </row>
    <row r="15" spans="1:3" x14ac:dyDescent="0.2">
      <c r="A15" s="3" t="s">
        <v>20</v>
      </c>
      <c r="B15" s="15" t="s">
        <v>21</v>
      </c>
      <c r="C15" s="16">
        <f>'[1]TesGer-Dez'!D3+'[1]TesGer-Dez'!J3</f>
        <v>8096142.8600000003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87738081.540000007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6">
        <f>'[1]TesGer-Dez'!D4+'[1]TesGer-Dez'!J4</f>
        <v>45911.73</v>
      </c>
    </row>
    <row r="23" spans="1:3" x14ac:dyDescent="0.2">
      <c r="A23" s="3" t="s">
        <v>18</v>
      </c>
      <c r="B23" s="3" t="s">
        <v>28</v>
      </c>
      <c r="C23" s="16">
        <f>'[1]TesGer-Dez'!D5+'[1]TesGer-Dez'!J5</f>
        <v>1639471.15</v>
      </c>
    </row>
    <row r="24" spans="1:3" x14ac:dyDescent="0.2">
      <c r="A24" s="3" t="s">
        <v>20</v>
      </c>
      <c r="B24" s="3" t="s">
        <v>29</v>
      </c>
      <c r="C24" s="16">
        <f>'[1]TesGer-Dez'!D6+'[1]TesGer-Dez'!J6</f>
        <v>159036.01999999999</v>
      </c>
    </row>
    <row r="25" spans="1:3" x14ac:dyDescent="0.2">
      <c r="A25" s="3" t="s">
        <v>22</v>
      </c>
      <c r="B25" s="3" t="s">
        <v>30</v>
      </c>
      <c r="C25" s="16">
        <f>'[1]TesGer-Dez'!D7+'[1]TesGer-Dez'!J7</f>
        <v>2453061.4900000002</v>
      </c>
    </row>
    <row r="26" spans="1:3" x14ac:dyDescent="0.2">
      <c r="A26" s="3" t="s">
        <v>31</v>
      </c>
      <c r="B26" s="3" t="s">
        <v>32</v>
      </c>
      <c r="C26" s="16">
        <f>'[1]TesGer-Dez'!D8+'[1]TesGer-Dez'!J8</f>
        <v>14559.5899999999</v>
      </c>
    </row>
    <row r="27" spans="1:3" x14ac:dyDescent="0.2">
      <c r="A27" s="3" t="s">
        <v>33</v>
      </c>
      <c r="B27" s="3" t="s">
        <v>34</v>
      </c>
      <c r="C27" s="16">
        <f>'[1]TesGer-Dez'!D9+'[1]TesGer-Dez'!J9</f>
        <v>86661.69</v>
      </c>
    </row>
    <row r="28" spans="1:3" x14ac:dyDescent="0.2">
      <c r="A28" s="3" t="s">
        <v>35</v>
      </c>
      <c r="B28" s="3" t="s">
        <v>36</v>
      </c>
      <c r="C28" s="16">
        <f>'[1]TesGer-Dez'!D10+'[1]TesGer-Dez'!J10</f>
        <v>22768.77</v>
      </c>
    </row>
    <row r="29" spans="1:3" x14ac:dyDescent="0.2">
      <c r="A29" s="3" t="s">
        <v>37</v>
      </c>
      <c r="B29" s="3" t="s">
        <v>38</v>
      </c>
      <c r="C29" s="16">
        <f>'[1]TesGer-Dez'!D11+'[1]TesGer-Dez'!J11</f>
        <v>248362.97</v>
      </c>
    </row>
    <row r="30" spans="1:3" x14ac:dyDescent="0.2">
      <c r="A30" s="3" t="s">
        <v>39</v>
      </c>
      <c r="B30" s="3" t="s">
        <v>40</v>
      </c>
      <c r="C30" s="16">
        <f>'[1]TesGer-Dez'!D12+'[1]TesGer-Dez'!J12</f>
        <v>79029.48</v>
      </c>
    </row>
    <row r="31" spans="1:3" x14ac:dyDescent="0.2">
      <c r="A31" s="3" t="s">
        <v>41</v>
      </c>
      <c r="B31" s="3" t="s">
        <v>42</v>
      </c>
      <c r="C31" s="16">
        <f>'[1]TesGer-Dez'!D13+'[1]TesGer-Dez'!J13</f>
        <v>287227.09999999998</v>
      </c>
    </row>
    <row r="32" spans="1:3" x14ac:dyDescent="0.2">
      <c r="A32" s="3" t="s">
        <v>43</v>
      </c>
      <c r="B32" s="3" t="s">
        <v>44</v>
      </c>
      <c r="C32" s="16">
        <f>'[1]TesGer-Dez'!D14+'[1]TesGer-Dez'!J14</f>
        <v>51.309999999999498</v>
      </c>
    </row>
    <row r="33" spans="1:3" x14ac:dyDescent="0.2">
      <c r="A33" s="3" t="s">
        <v>45</v>
      </c>
      <c r="B33" s="3" t="s">
        <v>46</v>
      </c>
      <c r="C33" s="16">
        <f>'[1]TesGer-Dez'!D15+'[1]TesGer-Dez'!J15</f>
        <v>21823.31</v>
      </c>
    </row>
    <row r="34" spans="1:3" ht="63.75" x14ac:dyDescent="0.2">
      <c r="A34" s="17" t="s">
        <v>47</v>
      </c>
      <c r="B34" s="19" t="s">
        <v>48</v>
      </c>
      <c r="C34" s="16">
        <f>'[1]TesGer-Dez'!D16+'[1]TesGer-Dez'!J16</f>
        <v>5262730.7699999996</v>
      </c>
    </row>
    <row r="35" spans="1:3" x14ac:dyDescent="0.2">
      <c r="A35" s="3" t="s">
        <v>49</v>
      </c>
      <c r="B35" s="3" t="s">
        <v>50</v>
      </c>
      <c r="C35" s="16">
        <f>'[1]TesGer-Dez'!D17+'[1]TesGer-Dez'!J17</f>
        <v>846377.08</v>
      </c>
    </row>
    <row r="36" spans="1:3" x14ac:dyDescent="0.2">
      <c r="A36" s="3" t="s">
        <v>51</v>
      </c>
      <c r="B36" s="3" t="s">
        <v>52</v>
      </c>
      <c r="C36" s="16">
        <f>'[1]TesGer-Dez'!D18+'[1]TesGer-Dez'!J18</f>
        <v>421499.87</v>
      </c>
    </row>
    <row r="37" spans="1:3" x14ac:dyDescent="0.2">
      <c r="A37" s="3" t="s">
        <v>53</v>
      </c>
      <c r="B37" s="3" t="s">
        <v>54</v>
      </c>
      <c r="C37" s="16">
        <v>0</v>
      </c>
    </row>
    <row r="38" spans="1:3" ht="25.5" x14ac:dyDescent="0.2">
      <c r="A38" s="17" t="s">
        <v>55</v>
      </c>
      <c r="B38" s="20" t="s">
        <v>56</v>
      </c>
      <c r="C38" s="16">
        <f>'[1]TesGer-Dez'!D19+'[1]TesGer-Dez'!J19</f>
        <v>1288378.55</v>
      </c>
    </row>
    <row r="39" spans="1:3" x14ac:dyDescent="0.2">
      <c r="A39" s="3" t="s">
        <v>57</v>
      </c>
      <c r="B39" s="3" t="s">
        <v>58</v>
      </c>
      <c r="C39" s="16">
        <f>'[1]TesGer-Dez'!D20+'[1]TesGer-Dez'!J20</f>
        <v>287315.42</v>
      </c>
    </row>
    <row r="40" spans="1:3" x14ac:dyDescent="0.2">
      <c r="A40" s="3" t="s">
        <v>59</v>
      </c>
      <c r="B40" s="3" t="s">
        <v>60</v>
      </c>
      <c r="C40" s="16">
        <f>'[1]TesGer-Dez'!D21+'[1]TesGer-Dez'!J21</f>
        <v>139.599999999999</v>
      </c>
    </row>
    <row r="41" spans="1:3" x14ac:dyDescent="0.2">
      <c r="A41" s="3" t="s">
        <v>61</v>
      </c>
      <c r="B41" s="3" t="s">
        <v>62</v>
      </c>
      <c r="C41" s="16">
        <f>'[1]TesGer-Dez'!D22+'[1]TesGer-Dez'!J22</f>
        <v>0</v>
      </c>
    </row>
    <row r="42" spans="1:3" x14ac:dyDescent="0.2">
      <c r="A42" s="3" t="s">
        <v>63</v>
      </c>
      <c r="B42" s="3" t="s">
        <v>64</v>
      </c>
      <c r="C42" s="16">
        <f>'[1]TesGer-Dez'!D23+'[1]TesGer-Dez'!J23</f>
        <v>116693</v>
      </c>
    </row>
    <row r="43" spans="1:3" x14ac:dyDescent="0.2">
      <c r="A43" s="3" t="s">
        <v>65</v>
      </c>
      <c r="B43" s="3" t="s">
        <v>66</v>
      </c>
      <c r="C43" s="16">
        <f>'[1]TesGer-Dez'!D24+'[1]TesGer-Dez'!J24</f>
        <v>30569.040000000001</v>
      </c>
    </row>
    <row r="44" spans="1:3" x14ac:dyDescent="0.2">
      <c r="A44" s="3" t="s">
        <v>67</v>
      </c>
      <c r="B44" s="3" t="s">
        <v>68</v>
      </c>
      <c r="C44" s="16">
        <f>'[1]TesGer-Dez'!D25+'[1]TesGer-Dez'!J25</f>
        <v>23857.599999999999</v>
      </c>
    </row>
    <row r="45" spans="1:3" x14ac:dyDescent="0.2">
      <c r="A45" s="3" t="s">
        <v>69</v>
      </c>
      <c r="B45" s="3" t="s">
        <v>70</v>
      </c>
      <c r="C45" s="16">
        <f>'[1]TesGer-Dez'!D26+'[1]TesGer-Dez'!J26</f>
        <v>200268.24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'[1]TesGer-Dez'!D27+'[1]TesGer-Dez'!J27</f>
        <v>577250.47000000009</v>
      </c>
    </row>
    <row r="48" spans="1:3" x14ac:dyDescent="0.2">
      <c r="A48" s="18" t="s">
        <v>24</v>
      </c>
      <c r="B48" s="18"/>
      <c r="C48" s="16">
        <f>SUM(C22:C47)</f>
        <v>14113044.249999998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26</v>
      </c>
    </row>
    <row r="53" spans="1:3" x14ac:dyDescent="0.2">
      <c r="A53" s="3" t="s">
        <v>16</v>
      </c>
      <c r="B53" s="3" t="s">
        <v>76</v>
      </c>
      <c r="C53" s="16">
        <f>'[1]TesGer-Dez'!D28+'[1]TesGer-Dez'!J28</f>
        <v>436654.74</v>
      </c>
    </row>
    <row r="54" spans="1:3" x14ac:dyDescent="0.2">
      <c r="A54" s="3" t="s">
        <v>18</v>
      </c>
      <c r="B54" s="3" t="s">
        <v>77</v>
      </c>
      <c r="C54" s="16">
        <f>'[1]TesGer-Dez'!D29+'[1]TesGer-Dez'!J29</f>
        <v>269000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f>'[1]TesGer-Dez'!D30+'[1]TesGer-Dez'!J30</f>
        <v>1715592.25</v>
      </c>
    </row>
    <row r="57" spans="1:3" x14ac:dyDescent="0.2">
      <c r="A57" s="3" t="s">
        <v>31</v>
      </c>
      <c r="B57" s="3" t="s">
        <v>80</v>
      </c>
      <c r="C57" s="16">
        <f>'[1]TesGer-Dez'!D31+'[1]TesGer-Dez'!J31</f>
        <v>16824677.27</v>
      </c>
    </row>
    <row r="58" spans="1:3" x14ac:dyDescent="0.2">
      <c r="A58" s="18" t="s">
        <v>24</v>
      </c>
      <c r="B58" s="18"/>
      <c r="C58" s="16">
        <f>SUM(C53:C57)</f>
        <v>19245924.259999998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85</v>
      </c>
      <c r="C70" s="21">
        <f>'[1]TesGer-Dez'!D32</f>
        <v>74320573.569999903</v>
      </c>
    </row>
    <row r="71" spans="1:3" x14ac:dyDescent="0.2">
      <c r="A71" s="3" t="s">
        <v>18</v>
      </c>
      <c r="B71" s="3" t="s">
        <v>86</v>
      </c>
      <c r="C71" s="21">
        <f>'[1]TesGer-Dez'!D33</f>
        <v>16757759.92</v>
      </c>
    </row>
    <row r="72" spans="1:3" x14ac:dyDescent="0.2">
      <c r="A72" s="3" t="s">
        <v>20</v>
      </c>
      <c r="B72" s="3" t="s">
        <v>87</v>
      </c>
      <c r="C72" s="21">
        <f>'[1]TesGer-Dez'!D34</f>
        <v>8400455.3399999999</v>
      </c>
    </row>
    <row r="73" spans="1:3" x14ac:dyDescent="0.2">
      <c r="A73" s="3" t="s">
        <v>22</v>
      </c>
      <c r="B73" s="3" t="s">
        <v>88</v>
      </c>
      <c r="C73" s="21">
        <f>'[1]Financeiro - Access'!P5+'[1]Financeiro - Access Emag'!P5</f>
        <v>0</v>
      </c>
    </row>
    <row r="74" spans="1:3" x14ac:dyDescent="0.2">
      <c r="A74" s="18" t="s">
        <v>24</v>
      </c>
      <c r="B74" s="18"/>
      <c r="C74" s="16">
        <f>SUM(C70:C73)</f>
        <v>99478788.829999909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21">
        <v>0</v>
      </c>
    </row>
    <row r="80" spans="1:3" x14ac:dyDescent="0.2">
      <c r="A80" s="3" t="s">
        <v>18</v>
      </c>
      <c r="B80" s="3" t="s">
        <v>91</v>
      </c>
      <c r="C80" s="21">
        <v>0</v>
      </c>
    </row>
    <row r="81" spans="1:3" x14ac:dyDescent="0.2">
      <c r="A81" s="3" t="s">
        <v>20</v>
      </c>
      <c r="B81" s="3" t="s">
        <v>92</v>
      </c>
      <c r="C81" s="21">
        <v>0</v>
      </c>
    </row>
    <row r="82" spans="1:3" x14ac:dyDescent="0.2">
      <c r="A82" s="3" t="s">
        <v>22</v>
      </c>
      <c r="B82" s="3" t="s">
        <v>93</v>
      </c>
      <c r="C82" s="21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2023-01-27T21:36:41Z</dcterms:created>
  <dcterms:modified xsi:type="dcterms:W3CDTF">2023-01-27T21:37:11Z</dcterms:modified>
</cp:coreProperties>
</file>