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 RP\Publicacao internet TRF\Anexo I\090029\"/>
    </mc:Choice>
  </mc:AlternateContent>
  <bookViews>
    <workbookView xWindow="0" yWindow="0" windowWidth="24000" windowHeight="1089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74" i="1" l="1"/>
  <c r="C4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<sst xmlns="http://schemas.openxmlformats.org/spreadsheetml/2006/main" count="133" uniqueCount="94">
  <si>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</si>
  <si>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</si>
  <si>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</si>
  <si>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</si>
  <si>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</si>
  <si>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</si>
  <si>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</si>
  <si>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</si>
  <si>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</si>
  <si>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</si>
  <si>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12/2024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</si>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</sst>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Ago"/>
      <sheetName val="Anexo I - Out"/>
      <sheetName val="TesGer -Out"/>
      <sheetName val="Anexo I - Nov"/>
      <sheetName val="TesGer - Nov"/>
      <sheetName val="Anexo I - Dez"/>
      <sheetName val="TesGer - Dez"/>
      <sheetName val="Anexo I - RP (2)"/>
      <sheetName val="TesGer-Restos (2)"/>
      <sheetName val="Anexo I - Set"/>
      <sheetName val="TesGer 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D1">
            <v>39906196.759999998</v>
          </cell>
        </row>
        <row r="2">
          <cell r="D2">
            <v>16681577.92</v>
          </cell>
        </row>
        <row r="3">
          <cell r="D3">
            <v>6882418.6799999997</v>
          </cell>
        </row>
        <row r="4">
          <cell r="D4">
            <v>65984.429999999993</v>
          </cell>
        </row>
        <row r="5">
          <cell r="D5">
            <v>2460122.31</v>
          </cell>
        </row>
        <row r="6">
          <cell r="D6">
            <v>264055.67999999999</v>
          </cell>
        </row>
        <row r="7">
          <cell r="D7">
            <v>7268082.4100000001</v>
          </cell>
        </row>
        <row r="8">
          <cell r="D8">
            <v>129388.86</v>
          </cell>
          <cell r="H8">
            <v>13509.75</v>
          </cell>
        </row>
        <row r="9">
          <cell r="D9">
            <v>59298.37</v>
          </cell>
          <cell r="H9">
            <v>33857.31</v>
          </cell>
        </row>
        <row r="10">
          <cell r="D10">
            <v>20839.650000000001</v>
          </cell>
        </row>
        <row r="11">
          <cell r="D11">
            <v>251581.33</v>
          </cell>
        </row>
        <row r="12">
          <cell r="D12">
            <v>78540</v>
          </cell>
        </row>
        <row r="13">
          <cell r="D13">
            <v>379969.78</v>
          </cell>
        </row>
        <row r="14">
          <cell r="D14">
            <v>0</v>
          </cell>
        </row>
        <row r="15">
          <cell r="D15">
            <v>33999.089999999997</v>
          </cell>
        </row>
        <row r="16">
          <cell r="D16">
            <v>15766567.82</v>
          </cell>
        </row>
        <row r="17">
          <cell r="D17">
            <v>1279782.98</v>
          </cell>
        </row>
        <row r="18">
          <cell r="D18">
            <v>346531.55</v>
          </cell>
        </row>
        <row r="20">
          <cell r="D20">
            <v>1631808.51</v>
          </cell>
        </row>
        <row r="21">
          <cell r="D21">
            <v>763084.32</v>
          </cell>
          <cell r="H21">
            <v>4970.29</v>
          </cell>
        </row>
        <row r="22">
          <cell r="D22">
            <v>0</v>
          </cell>
        </row>
        <row r="23">
          <cell r="D23">
            <v>1929615.4</v>
          </cell>
        </row>
        <row r="24">
          <cell r="D24">
            <v>114839.8</v>
          </cell>
        </row>
        <row r="25">
          <cell r="D25">
            <v>54340.72</v>
          </cell>
        </row>
        <row r="26">
          <cell r="D26">
            <v>0</v>
          </cell>
        </row>
        <row r="27">
          <cell r="D27">
            <v>292144.44</v>
          </cell>
        </row>
        <row r="29">
          <cell r="D29">
            <v>1004456.73</v>
          </cell>
          <cell r="H29">
            <v>461.99</v>
          </cell>
        </row>
        <row r="30">
          <cell r="D30">
            <v>118042.65</v>
          </cell>
        </row>
        <row r="31">
          <cell r="D31">
            <v>463000</v>
          </cell>
        </row>
        <row r="32">
          <cell r="D32">
            <v>0</v>
          </cell>
        </row>
        <row r="33">
          <cell r="D33">
            <v>1730781.02</v>
          </cell>
        </row>
        <row r="34">
          <cell r="D34">
            <v>5239084.28</v>
          </cell>
        </row>
        <row r="35">
          <cell r="D35">
            <v>81645417.790000007</v>
          </cell>
        </row>
        <row r="36">
          <cell r="D36">
            <v>22319333.210000001</v>
          </cell>
          <cell r="H36">
            <v>-268917.21999999997</v>
          </cell>
        </row>
        <row r="37">
          <cell r="D37">
            <v>4834549.3499999996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7" max="7" width="10.140625" bestFit="1" customWidth="1"/>
    <col min="8" max="8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45677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 - Dez'!D1</f>
        <v>39906196.759999998</v>
      </c>
    </row>
    <row r="14" spans="1:3" x14ac:dyDescent="0.2">
      <c r="A14" s="4" t="s">
        <v>18</v>
      </c>
      <c r="B14" s="14" t="s">
        <v>19</v>
      </c>
      <c r="C14" s="15">
        <f>'[1]TesGer - Dez'!D2</f>
        <v>16681577.92</v>
      </c>
    </row>
    <row r="15" spans="1:3" x14ac:dyDescent="0.2">
      <c r="A15" s="4" t="s">
        <v>20</v>
      </c>
      <c r="B15" s="14" t="s">
        <v>21</v>
      </c>
      <c r="C15" s="15">
        <f>'[1]TesGer - Dez'!D3</f>
        <v>6882418.6799999997</v>
      </c>
    </row>
    <row r="16" spans="1:3" ht="51" x14ac:dyDescent="0.2">
      <c r="A16" s="16" t="s">
        <v>22</v>
      </c>
      <c r="B16" s="14" t="s">
        <v>23</v>
      </c>
      <c r="C16" s="17"/>
    </row>
    <row r="17" spans="1:3" x14ac:dyDescent="0.2">
      <c r="A17" s="18" t="s">
        <v>24</v>
      </c>
      <c r="B17" s="18"/>
      <c r="C17" s="15">
        <f>SUM(C13:C16)</f>
        <v>63470193.359999999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4" t="s">
        <v>16</v>
      </c>
      <c r="B22" s="4" t="s">
        <v>26</v>
      </c>
      <c r="C22" s="15">
        <f>'[1]TesGer - Dez'!D4</f>
        <v>65984.429999999993</v>
      </c>
    </row>
    <row r="23" spans="1:3" x14ac:dyDescent="0.2">
      <c r="A23" s="4" t="s">
        <v>18</v>
      </c>
      <c r="B23" s="4" t="s">
        <v>27</v>
      </c>
      <c r="C23" s="15">
        <f>'[1]TesGer - Dez'!D5</f>
        <v>2460122.31</v>
      </c>
    </row>
    <row r="24" spans="1:3" x14ac:dyDescent="0.2">
      <c r="A24" s="4" t="s">
        <v>20</v>
      </c>
      <c r="B24" s="4" t="s">
        <v>28</v>
      </c>
      <c r="C24" s="15">
        <f>'[1]TesGer - Dez'!D6</f>
        <v>264055.67999999999</v>
      </c>
    </row>
    <row r="25" spans="1:3" x14ac:dyDescent="0.2">
      <c r="A25" s="4" t="s">
        <v>22</v>
      </c>
      <c r="B25" s="4" t="s">
        <v>29</v>
      </c>
      <c r="C25" s="15">
        <f>'[1]TesGer - Dez'!D7-1780.68</f>
        <v>7266301.7300000004</v>
      </c>
    </row>
    <row r="26" spans="1:3" x14ac:dyDescent="0.2">
      <c r="A26" s="4" t="s">
        <v>30</v>
      </c>
      <c r="B26" s="4" t="s">
        <v>31</v>
      </c>
      <c r="C26" s="15">
        <f>'[1]TesGer - Dez'!D8+'[1]TesGer - Dez'!H8</f>
        <v>142898.60999999999</v>
      </c>
    </row>
    <row r="27" spans="1:3" x14ac:dyDescent="0.2">
      <c r="A27" s="4" t="s">
        <v>32</v>
      </c>
      <c r="B27" s="4" t="s">
        <v>33</v>
      </c>
      <c r="C27" s="15">
        <f>'[1]TesGer - Dez'!D9+'[1]TesGer - Dez'!H9</f>
        <v>93155.68</v>
      </c>
    </row>
    <row r="28" spans="1:3" x14ac:dyDescent="0.2">
      <c r="A28" s="4" t="s">
        <v>34</v>
      </c>
      <c r="B28" s="4" t="s">
        <v>35</v>
      </c>
      <c r="C28" s="15">
        <f>'[1]TesGer - Dez'!D10</f>
        <v>20839.650000000001</v>
      </c>
    </row>
    <row r="29" spans="1:3" x14ac:dyDescent="0.2">
      <c r="A29" s="4" t="s">
        <v>36</v>
      </c>
      <c r="B29" s="4" t="s">
        <v>37</v>
      </c>
      <c r="C29" s="15">
        <f>'[1]TesGer - Dez'!D11</f>
        <v>251581.33</v>
      </c>
    </row>
    <row r="30" spans="1:3" x14ac:dyDescent="0.2">
      <c r="A30" s="4" t="s">
        <v>38</v>
      </c>
      <c r="B30" s="4" t="s">
        <v>39</v>
      </c>
      <c r="C30" s="15">
        <f>'[1]TesGer - Dez'!D12</f>
        <v>78540</v>
      </c>
    </row>
    <row r="31" spans="1:3" x14ac:dyDescent="0.2">
      <c r="A31" s="4" t="s">
        <v>40</v>
      </c>
      <c r="B31" s="4" t="s">
        <v>41</v>
      </c>
      <c r="C31" s="15">
        <f>'[1]TesGer - Dez'!D13</f>
        <v>379969.78</v>
      </c>
    </row>
    <row r="32" spans="1:3" x14ac:dyDescent="0.2">
      <c r="A32" s="4" t="s">
        <v>42</v>
      </c>
      <c r="B32" s="4" t="s">
        <v>43</v>
      </c>
      <c r="C32" s="15">
        <f>'[1]TesGer - Dez'!D14</f>
        <v>0</v>
      </c>
    </row>
    <row r="33" spans="1:8" x14ac:dyDescent="0.2">
      <c r="A33" s="4" t="s">
        <v>44</v>
      </c>
      <c r="B33" s="4" t="s">
        <v>45</v>
      </c>
      <c r="C33" s="15">
        <f>'[1]TesGer - Dez'!D15</f>
        <v>33999.089999999997</v>
      </c>
    </row>
    <row r="34" spans="1:8" ht="63.75" x14ac:dyDescent="0.2">
      <c r="A34" s="16" t="s">
        <v>46</v>
      </c>
      <c r="B34" s="19" t="s">
        <v>47</v>
      </c>
      <c r="C34" s="15">
        <f>'[1]TesGer - Dez'!D16</f>
        <v>15766567.82</v>
      </c>
    </row>
    <row r="35" spans="1:8" x14ac:dyDescent="0.2">
      <c r="A35" s="4" t="s">
        <v>48</v>
      </c>
      <c r="B35" s="4" t="s">
        <v>49</v>
      </c>
      <c r="C35" s="15">
        <f>'[1]TesGer - Dez'!D17</f>
        <v>1279782.98</v>
      </c>
    </row>
    <row r="36" spans="1:8" x14ac:dyDescent="0.2">
      <c r="A36" s="4" t="s">
        <v>50</v>
      </c>
      <c r="B36" s="4" t="s">
        <v>51</v>
      </c>
      <c r="C36" s="15">
        <f>'[1]TesGer - Dez'!D18</f>
        <v>346531.55</v>
      </c>
    </row>
    <row r="37" spans="1:8" x14ac:dyDescent="0.2">
      <c r="A37" s="4" t="s">
        <v>52</v>
      </c>
      <c r="B37" s="4" t="s">
        <v>53</v>
      </c>
      <c r="C37" s="15">
        <f>'[1]TesGer - Dez'!D19</f>
        <v>0</v>
      </c>
    </row>
    <row r="38" spans="1:8" ht="25.5" x14ac:dyDescent="0.2">
      <c r="A38" s="16" t="s">
        <v>54</v>
      </c>
      <c r="B38" s="20" t="s">
        <v>55</v>
      </c>
      <c r="C38" s="15">
        <f>'[1]TesGer - Dez'!D20</f>
        <v>1631808.51</v>
      </c>
    </row>
    <row r="39" spans="1:8" x14ac:dyDescent="0.2">
      <c r="A39" s="4" t="s">
        <v>56</v>
      </c>
      <c r="B39" s="4" t="s">
        <v>57</v>
      </c>
      <c r="C39" s="15">
        <f>'[1]TesGer - Dez'!D21+'[1]TesGer - Dez'!H21</f>
        <v>768054.61</v>
      </c>
    </row>
    <row r="40" spans="1:8" ht="14.25" x14ac:dyDescent="0.2">
      <c r="A40" s="4" t="s">
        <v>58</v>
      </c>
      <c r="B40" s="4" t="s">
        <v>59</v>
      </c>
      <c r="C40" s="15">
        <f>'[1]TesGer - Dez'!D22</f>
        <v>0</v>
      </c>
      <c r="G40" s="21"/>
      <c r="H40" s="21"/>
    </row>
    <row r="41" spans="1:8" ht="14.25" x14ac:dyDescent="0.2">
      <c r="A41" s="4" t="s">
        <v>60</v>
      </c>
      <c r="B41" s="4" t="s">
        <v>61</v>
      </c>
      <c r="C41" s="15">
        <f>'[1]TesGer - Dez'!D23</f>
        <v>1929615.4</v>
      </c>
      <c r="G41" s="21"/>
      <c r="H41" s="21"/>
    </row>
    <row r="42" spans="1:8" ht="14.25" x14ac:dyDescent="0.2">
      <c r="A42" s="4" t="s">
        <v>62</v>
      </c>
      <c r="B42" s="4" t="s">
        <v>63</v>
      </c>
      <c r="C42" s="15">
        <f>'[1]TesGer - Dez'!D24</f>
        <v>114839.8</v>
      </c>
      <c r="G42" s="21"/>
      <c r="H42" s="21"/>
    </row>
    <row r="43" spans="1:8" x14ac:dyDescent="0.2">
      <c r="A43" s="4" t="s">
        <v>64</v>
      </c>
      <c r="B43" s="4" t="s">
        <v>65</v>
      </c>
      <c r="C43" s="15">
        <f>'[1]TesGer - Dez'!D25</f>
        <v>54340.72</v>
      </c>
    </row>
    <row r="44" spans="1:8" x14ac:dyDescent="0.2">
      <c r="A44" s="4" t="s">
        <v>66</v>
      </c>
      <c r="B44" s="4" t="s">
        <v>67</v>
      </c>
      <c r="C44" s="15">
        <f>'[1]TesGer - Dez'!D26</f>
        <v>0</v>
      </c>
    </row>
    <row r="45" spans="1:8" x14ac:dyDescent="0.2">
      <c r="A45" s="4" t="s">
        <v>68</v>
      </c>
      <c r="B45" s="4" t="s">
        <v>69</v>
      </c>
      <c r="C45" s="15">
        <f>'[1]TesGer - Dez'!D27</f>
        <v>292144.44</v>
      </c>
    </row>
    <row r="46" spans="1:8" x14ac:dyDescent="0.2">
      <c r="A46" s="4" t="s">
        <v>70</v>
      </c>
      <c r="B46" s="4" t="s">
        <v>71</v>
      </c>
      <c r="C46" s="15">
        <f>'[1]TesGer - Dez'!D28</f>
        <v>0</v>
      </c>
    </row>
    <row r="47" spans="1:8" x14ac:dyDescent="0.2">
      <c r="A47" s="4" t="s">
        <v>72</v>
      </c>
      <c r="B47" s="4" t="s">
        <v>73</v>
      </c>
      <c r="C47" s="15">
        <f>'[1]TesGer - Dez'!D29+'[1]TesGer - Dez'!H29</f>
        <v>1004918.72</v>
      </c>
    </row>
    <row r="48" spans="1:8" x14ac:dyDescent="0.2">
      <c r="A48" s="18" t="s">
        <v>24</v>
      </c>
      <c r="B48" s="18"/>
      <c r="C48" s="17">
        <f>SUM(C22:C47)</f>
        <v>34246052.840000004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4" t="s">
        <v>16</v>
      </c>
      <c r="B53" s="4" t="s">
        <v>75</v>
      </c>
      <c r="C53" s="15">
        <f>'[1]TesGer - Dez'!D30</f>
        <v>118042.65</v>
      </c>
    </row>
    <row r="54" spans="1:3" x14ac:dyDescent="0.2">
      <c r="A54" s="4" t="s">
        <v>18</v>
      </c>
      <c r="B54" s="4" t="s">
        <v>76</v>
      </c>
      <c r="C54" s="15">
        <f>'[1]TesGer - Dez'!D31</f>
        <v>463000</v>
      </c>
    </row>
    <row r="55" spans="1:3" x14ac:dyDescent="0.2">
      <c r="A55" s="4" t="s">
        <v>20</v>
      </c>
      <c r="B55" s="4" t="s">
        <v>77</v>
      </c>
      <c r="C55" s="15">
        <f>'[1]TesGer - Dez'!D32</f>
        <v>0</v>
      </c>
    </row>
    <row r="56" spans="1:3" x14ac:dyDescent="0.2">
      <c r="A56" s="4" t="s">
        <v>22</v>
      </c>
      <c r="B56" s="4" t="s">
        <v>78</v>
      </c>
      <c r="C56" s="15">
        <f>'[1]TesGer - Dez'!D33</f>
        <v>1730781.02</v>
      </c>
    </row>
    <row r="57" spans="1:3" x14ac:dyDescent="0.2">
      <c r="A57" s="4" t="s">
        <v>30</v>
      </c>
      <c r="B57" s="4" t="s">
        <v>79</v>
      </c>
      <c r="C57" s="15">
        <f>'[1]TesGer - Dez'!D34+13407.13</f>
        <v>5252491.41</v>
      </c>
    </row>
    <row r="58" spans="1:3" x14ac:dyDescent="0.2">
      <c r="A58" s="18" t="s">
        <v>24</v>
      </c>
      <c r="B58" s="18"/>
      <c r="C58" s="15">
        <f>SUM(C53:C57)</f>
        <v>7564315.0800000001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81</v>
      </c>
      <c r="C63" s="15">
        <v>0</v>
      </c>
    </row>
    <row r="64" spans="1:3" x14ac:dyDescent="0.2">
      <c r="A64" s="4" t="s">
        <v>18</v>
      </c>
      <c r="B64" s="4" t="s">
        <v>82</v>
      </c>
      <c r="C64" s="15">
        <v>0</v>
      </c>
    </row>
    <row r="65" spans="1:3" x14ac:dyDescent="0.2">
      <c r="A65" s="18" t="s">
        <v>24</v>
      </c>
      <c r="B65" s="18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2">
        <f>'[1]TesGer - Dez'!D35</f>
        <v>81645417.790000007</v>
      </c>
    </row>
    <row r="71" spans="1:3" x14ac:dyDescent="0.2">
      <c r="A71" s="4" t="s">
        <v>18</v>
      </c>
      <c r="B71" s="4" t="s">
        <v>85</v>
      </c>
      <c r="C71" s="22">
        <f>'[1]TesGer - Dez'!D36+'[1]TesGer - Dez'!H36</f>
        <v>22050415.990000002</v>
      </c>
    </row>
    <row r="72" spans="1:3" x14ac:dyDescent="0.2">
      <c r="A72" s="4" t="s">
        <v>20</v>
      </c>
      <c r="B72" s="4" t="s">
        <v>86</v>
      </c>
      <c r="C72" s="22">
        <f>'[1]TesGer - Dez'!D37</f>
        <v>4834549.3499999996</v>
      </c>
    </row>
    <row r="73" spans="1:3" x14ac:dyDescent="0.2">
      <c r="A73" s="4" t="s">
        <v>22</v>
      </c>
      <c r="B73" s="4" t="s">
        <v>87</v>
      </c>
      <c r="C73" s="22">
        <f>'[1]TesGer - Dez'!D38</f>
        <v>0</v>
      </c>
    </row>
    <row r="74" spans="1:3" x14ac:dyDescent="0.2">
      <c r="A74" s="18" t="s">
        <v>24</v>
      </c>
      <c r="B74" s="18"/>
      <c r="C74" s="15">
        <f>SUM(C70:C73)</f>
        <v>108530383.13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8" t="s">
        <v>24</v>
      </c>
      <c r="B83" s="18"/>
      <c r="C83" s="15">
        <f>SUM(C79:C82)</f>
        <v>0</v>
      </c>
    </row>
    <row r="84" spans="1:3" x14ac:dyDescent="0.2">
      <c r="A84" s="23" t="s">
        <v>93</v>
      </c>
      <c r="B84" s="23"/>
      <c r="C84" s="23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2025-01-20T14:35:52Z</dcterms:created>
  <dcterms:modified xsi:type="dcterms:W3CDTF">2025-01-20T14:36:17Z</dcterms:modified>
</cp:coreProperties>
</file>